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MMS Finance\Corporate Forms\"/>
    </mc:Choice>
  </mc:AlternateContent>
  <bookViews>
    <workbookView xWindow="0" yWindow="0" windowWidth="23040" windowHeight="11412" tabRatio="669"/>
  </bookViews>
  <sheets>
    <sheet name="EXPENSE FORM" sheetId="3" r:id="rId1"/>
    <sheet name="MEAL&amp;HOSPITALITY DOCUMENTATION" sheetId="5" r:id="rId2"/>
    <sheet name="LOCAL TRIP LOG" sheetId="6" r:id="rId3"/>
    <sheet name="MILEAGE TRIP LOG" sheetId="7" r:id="rId4"/>
    <sheet name="Dropdowns" sheetId="2" state="hidden" r:id="rId5"/>
    <sheet name="Sheet1" sheetId="8" state="hidden" r:id="rId6"/>
  </sheets>
  <definedNames>
    <definedName name="_xlnm.Print_Area" localSheetId="0">'EXPENSE FORM'!$A$1:$P$40</definedName>
    <definedName name="_xlnm.Print_Area" localSheetId="1">'MEAL&amp;HOSPITALITY DOCUMENTATION'!$A$1:$H$51</definedName>
  </definedNames>
  <calcPr calcId="162913"/>
</workbook>
</file>

<file path=xl/calcChain.xml><?xml version="1.0" encoding="utf-8"?>
<calcChain xmlns="http://schemas.openxmlformats.org/spreadsheetml/2006/main">
  <c r="D12" i="3" l="1"/>
  <c r="D13" i="3"/>
  <c r="E12" i="3" l="1"/>
  <c r="O4" i="3" l="1"/>
  <c r="N2" i="3" s="1"/>
  <c r="Q4" i="3" l="1"/>
  <c r="L24" i="3"/>
  <c r="G26" i="3" l="1"/>
  <c r="G14" i="3"/>
  <c r="F12" i="3"/>
  <c r="G29" i="3"/>
  <c r="G28" i="3"/>
  <c r="G27" i="3"/>
  <c r="G25" i="3"/>
  <c r="G24" i="3"/>
  <c r="G23" i="3"/>
  <c r="G22" i="3"/>
  <c r="G21" i="3"/>
  <c r="G20" i="3"/>
  <c r="G19" i="3"/>
  <c r="G18" i="3"/>
  <c r="G17" i="3"/>
  <c r="G16" i="3"/>
  <c r="G15" i="3"/>
  <c r="G13" i="3"/>
  <c r="H51" i="5"/>
  <c r="H37" i="5"/>
  <c r="G12" i="3"/>
  <c r="F29" i="3"/>
  <c r="F28" i="3"/>
  <c r="F27" i="3"/>
  <c r="D27" i="3"/>
  <c r="E27" i="3"/>
  <c r="F26" i="3"/>
  <c r="F25" i="3"/>
  <c r="F24" i="3"/>
  <c r="F23" i="3"/>
  <c r="D23" i="3"/>
  <c r="E23" i="3"/>
  <c r="F22" i="3"/>
  <c r="F21" i="3"/>
  <c r="F20" i="3"/>
  <c r="F19" i="3"/>
  <c r="F18" i="3"/>
  <c r="F17" i="3"/>
  <c r="F16" i="3"/>
  <c r="F13" i="3"/>
  <c r="D29" i="3"/>
  <c r="D28" i="3"/>
  <c r="D26" i="3"/>
  <c r="D25" i="3"/>
  <c r="D24" i="3"/>
  <c r="D22" i="3"/>
  <c r="D21" i="3"/>
  <c r="D20" i="3"/>
  <c r="D19" i="3"/>
  <c r="D18" i="3"/>
  <c r="D17" i="3"/>
  <c r="D16" i="3"/>
  <c r="D15" i="3"/>
  <c r="D14" i="3"/>
  <c r="E29" i="3"/>
  <c r="E28" i="3"/>
  <c r="E26" i="3"/>
  <c r="E25" i="3"/>
  <c r="E24" i="3"/>
  <c r="E22" i="3"/>
  <c r="E21" i="3"/>
  <c r="E20" i="3"/>
  <c r="E19" i="3"/>
  <c r="E18" i="3"/>
  <c r="E17" i="3"/>
  <c r="E16" i="3"/>
  <c r="E15" i="3"/>
  <c r="E14" i="3"/>
  <c r="E13" i="3"/>
  <c r="E46" i="7"/>
  <c r="E46" i="6"/>
  <c r="G37" i="5"/>
  <c r="F15" i="3"/>
  <c r="G51" i="5"/>
  <c r="F14" i="3"/>
  <c r="L23" i="3"/>
  <c r="L22" i="3"/>
  <c r="L21" i="3"/>
  <c r="L20" i="3"/>
  <c r="L19" i="3"/>
  <c r="L18" i="3"/>
  <c r="L17" i="3"/>
  <c r="L16" i="3"/>
  <c r="L15" i="3"/>
  <c r="L14" i="3"/>
  <c r="L13" i="3"/>
  <c r="L12" i="3"/>
  <c r="O12" i="3" l="1"/>
  <c r="P12" i="3"/>
  <c r="O15" i="3"/>
  <c r="P15" i="3"/>
  <c r="O29" i="3"/>
  <c r="P29" i="3"/>
  <c r="O14" i="3"/>
  <c r="P14" i="3"/>
  <c r="O18" i="3"/>
  <c r="P18" i="3"/>
  <c r="O22" i="3"/>
  <c r="P22" i="3"/>
  <c r="O28" i="3"/>
  <c r="P28" i="3"/>
  <c r="O24" i="3"/>
  <c r="P24" i="3"/>
  <c r="O13" i="3"/>
  <c r="P13" i="3"/>
  <c r="O16" i="3"/>
  <c r="P16" i="3"/>
  <c r="O20" i="3"/>
  <c r="P20" i="3"/>
  <c r="O25" i="3"/>
  <c r="P25" i="3"/>
  <c r="O19" i="3"/>
  <c r="P19" i="3"/>
  <c r="O27" i="3"/>
  <c r="P27" i="3"/>
  <c r="O17" i="3"/>
  <c r="P17" i="3"/>
  <c r="O21" i="3"/>
  <c r="P21" i="3"/>
  <c r="O26" i="3"/>
  <c r="P26" i="3"/>
  <c r="O23" i="3"/>
  <c r="P23" i="3"/>
  <c r="P30" i="3" l="1"/>
  <c r="O30" i="3"/>
  <c r="N26" i="3"/>
  <c r="N17" i="3"/>
  <c r="N19" i="3"/>
  <c r="N20" i="3"/>
  <c r="N13" i="3"/>
  <c r="N28" i="3"/>
  <c r="N18" i="3"/>
  <c r="N29" i="3"/>
  <c r="N23" i="3"/>
  <c r="N21" i="3"/>
  <c r="N27" i="3"/>
  <c r="N25" i="3"/>
  <c r="N16" i="3"/>
  <c r="N24" i="3"/>
  <c r="N22" i="3"/>
  <c r="N14" i="3"/>
  <c r="N15" i="3"/>
  <c r="N12" i="3"/>
  <c r="N30" i="3" l="1"/>
</calcChain>
</file>

<file path=xl/comments1.xml><?xml version="1.0" encoding="utf-8"?>
<comments xmlns="http://schemas.openxmlformats.org/spreadsheetml/2006/main">
  <authors>
    <author>LHSC &amp; SJHC</author>
  </authors>
  <commentList>
    <comment ref="D12" authorId="0" shapeId="0">
      <text>
        <r>
          <rPr>
            <b/>
            <sz val="8"/>
            <color indexed="81"/>
            <rFont val="Tahoma"/>
            <family val="2"/>
          </rPr>
          <t>For multiple trips please complete the MILEAGE TRIP LOG with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For multiple trips please complete the LOCAL TRIP LOG with details of all local trips between sites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For multiple trips please complete the MILEAGE TRIP LOG with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For multiple trips please complete the LOCAL TRIP LOG with details of all local trips between sites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</rPr>
          <t>For multiple trips please complete the MILEAGE TRIP LOG with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</rPr>
          <t>For multiple trips please complete the LOCAL TRIP LOG with details of all local trips between sites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</rPr>
          <t>For multiple trips please complete the MILEAGE TRIP LOG with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</rPr>
          <t>For multiple trips please complete the LOCAL TRIP LOG with details of all local trips between sites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>For multiple trips please complete the MILEAGE TRIP LOG with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For multiple trips please complete the LOCAL TRIP LOG with details of all local trips between sites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D17" authorId="0" shapeId="0">
      <text>
        <r>
          <rPr>
            <b/>
            <sz val="8"/>
            <color indexed="81"/>
            <rFont val="Tahoma"/>
            <family val="2"/>
          </rPr>
          <t>For multiple trips please complete the MILEAGE TRIP LOG with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</rPr>
          <t>For multiple trips please complete the LOCAL TRIP LOG with details of all local trips between sites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G17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</rPr>
          <t>For multiple trips please complete the MILEAGE TRIP LOG with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</rPr>
          <t>For multiple trips please complete the LOCAL TRIP LOG with details of all local trips between sites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For multiple trips please complete the MILEAGE TRIP LOG with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For multiple trips please complete the LOCAL TRIP LOG with details of all local trips between sites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G19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D20" authorId="0" shapeId="0">
      <text>
        <r>
          <rPr>
            <b/>
            <sz val="8"/>
            <color indexed="81"/>
            <rFont val="Tahoma"/>
            <family val="2"/>
          </rPr>
          <t>For multiple trips please complete the MILEAGE TRIP LOG with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</rPr>
          <t>For multiple trips please complete the LOCAL TRIP LOG with details of all local trips between sites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0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D21" authorId="0" shapeId="0">
      <text>
        <r>
          <rPr>
            <b/>
            <sz val="8"/>
            <color indexed="81"/>
            <rFont val="Tahoma"/>
            <family val="2"/>
          </rPr>
          <t>For multiple trips please complete the MILEAGE TRIP LOG with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For multiple trips please complete the LOCAL TRIP LOG with details of all local trips between sites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>For multiple trips please complete the MILEAGE TRIP LOG with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For multiple trips please complete the LOCAL TRIP LOG with details of all local trips between sites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G22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</rPr>
          <t>For multiple trips please complete the MILEAGE TRIP LOG with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</rPr>
          <t>For multiple trips please complete the LOCAL TRIP LOG with details of all local trips between sites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G23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>For multiple trips please complete the MILEAGE TRIP LOG with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</rPr>
          <t>For multiple trips please complete the LOCAL TRIP LOG with details of all local trips between sites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For multiple trips please complete the MILEAGE TRIP LOG with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For multiple trips please complete the LOCAL TRIP LOG with details of all local trips between sites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D26" authorId="0" shapeId="0">
      <text>
        <r>
          <rPr>
            <b/>
            <sz val="8"/>
            <color indexed="81"/>
            <rFont val="Tahoma"/>
            <family val="2"/>
          </rPr>
          <t>For multiple trips please complete the MILEAGE TRIP LOG with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</rPr>
          <t>For multiple trips please complete the LOCAL TRIP LOG with details of all local trips between sites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D27" authorId="0" shapeId="0">
      <text>
        <r>
          <rPr>
            <b/>
            <sz val="8"/>
            <color indexed="81"/>
            <rFont val="Tahoma"/>
            <family val="2"/>
          </rPr>
          <t>For multiple trips please complete the MILEAGE TRIP LOG with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</rPr>
          <t>For multiple trips please complete the LOCAL TRIP LOG with details of all local trips between sites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G27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D28" authorId="0" shapeId="0">
      <text>
        <r>
          <rPr>
            <b/>
            <sz val="8"/>
            <color indexed="81"/>
            <rFont val="Tahoma"/>
            <family val="2"/>
          </rPr>
          <t>For multiple trips please complete the MILEAGE TRIP LOG with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8" authorId="0" shapeId="0">
      <text>
        <r>
          <rPr>
            <b/>
            <sz val="8"/>
            <color indexed="81"/>
            <rFont val="Tahoma"/>
            <family val="2"/>
          </rPr>
          <t>For multiple trips please complete the LOCAL TRIP LOG with details of all local trips between sites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8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G28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>For multiple trips please complete the MILEAGE TRIP LOG with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For multiple trips please complete the LOCAL TRIP LOG with details of all local trips between sites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You must complete MEAL 
&amp; HOSPITALITY DOCUMENTATION Tab with details of all Meal and/or Hospitality expenses</t>
        </r>
      </text>
    </comment>
  </commentList>
</comments>
</file>

<file path=xl/comments2.xml><?xml version="1.0" encoding="utf-8"?>
<comments xmlns="http://schemas.openxmlformats.org/spreadsheetml/2006/main">
  <authors>
    <author>LHSC &amp; SJHC</author>
  </authors>
  <commentList>
    <comment ref="H39" authorId="0" shapeId="0">
      <text>
        <r>
          <rPr>
            <sz val="10"/>
            <color indexed="81"/>
            <rFont val="Tahoma"/>
            <family val="2"/>
          </rPr>
          <t xml:space="preserve">Enter all receipts for meal purchased outside of Canada in this column whether in foreign currency or converted to Can $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<sst xmlns="http://schemas.openxmlformats.org/spreadsheetml/2006/main" count="115" uniqueCount="95">
  <si>
    <t>PLEASE FORWARD APPROVED HARD COPY AND RECEIPTS TO HMMS FOR PROCESSING</t>
  </si>
  <si>
    <t>APPROVED BY:</t>
  </si>
  <si>
    <t>SUBMITTED BY:</t>
  </si>
  <si>
    <t>FEES - MEMBERSHIPS</t>
  </si>
  <si>
    <t>HOSPITALITY</t>
  </si>
  <si>
    <t>TRAVEL INCIDENTALS</t>
  </si>
  <si>
    <t>MEALS</t>
  </si>
  <si>
    <t>HMMS</t>
  </si>
  <si>
    <t>PARKING</t>
  </si>
  <si>
    <t>AIRFARE</t>
  </si>
  <si>
    <t>UH</t>
  </si>
  <si>
    <t>VH</t>
  </si>
  <si>
    <t>EXPENSES</t>
  </si>
  <si>
    <t>LOCATIONS</t>
  </si>
  <si>
    <t>NET EXPENSE</t>
  </si>
  <si>
    <t>FACTORED  HST</t>
  </si>
  <si>
    <t>TOTAL EXPENSE</t>
  </si>
  <si>
    <t>EXPENSE CODE</t>
  </si>
  <si>
    <t>DEPT. CODE</t>
  </si>
  <si>
    <t>BUSINESS UNIT</t>
  </si>
  <si>
    <t>All Other Expenses</t>
  </si>
  <si>
    <t>DESCRIPTION OF EXPENSE</t>
  </si>
  <si>
    <t>FOR ACCOUNTING USE ONLY</t>
  </si>
  <si>
    <t xml:space="preserve">DATE        </t>
  </si>
  <si>
    <t xml:space="preserve">LOCATION    </t>
  </si>
  <si>
    <t xml:space="preserve">PAYABLE TO    </t>
  </si>
  <si>
    <t>LOCAL TRIPS</t>
  </si>
  <si>
    <t>MILEAGE</t>
  </si>
  <si>
    <r>
      <t xml:space="preserve">ENTER RECEIPT TOTAL </t>
    </r>
    <r>
      <rPr>
        <b/>
        <u/>
        <sz val="9"/>
        <rFont val="Arial Black"/>
        <family val="2"/>
      </rPr>
      <t>ONLY IN COLUMN THAT CORRESPONDS TO TYPE OF EXPENSE</t>
    </r>
  </si>
  <si>
    <r>
      <t xml:space="preserve">SEE CORPORATE EXPENSE POLICY WITH ALL POLICY DETAILS AT  </t>
    </r>
    <r>
      <rPr>
        <b/>
        <i/>
        <u/>
        <sz val="9"/>
        <color rgb="FF2D32FB"/>
        <rFont val="Arial"/>
        <family val="2"/>
      </rPr>
      <t>www.hmms.on.ca</t>
    </r>
  </si>
  <si>
    <t>EMPLOYEE REIMBURSEMENT FORM</t>
  </si>
  <si>
    <t>OFFICE SUPPLIES</t>
  </si>
  <si>
    <t>GENERAL SUPPLIES</t>
  </si>
  <si>
    <t>SUNDRY EXPENSES</t>
  </si>
  <si>
    <t xml:space="preserve">DATE </t>
  </si>
  <si>
    <r>
      <t>OTHER TRANSPORTATION (</t>
    </r>
    <r>
      <rPr>
        <b/>
        <sz val="8"/>
        <rFont val="Arial"/>
        <family val="2"/>
      </rPr>
      <t>TRAIN, RENTAL VEHICLES, BUS, TAXIS)</t>
    </r>
  </si>
  <si>
    <r>
      <t xml:space="preserve">REGISTRATION </t>
    </r>
    <r>
      <rPr>
        <b/>
        <sz val="8"/>
        <rFont val="Arial"/>
        <family val="2"/>
      </rPr>
      <t>(COURSE, SEMINAR, CONFERENCE, MATERIALS)</t>
    </r>
  </si>
  <si>
    <t>TRAVEL PRE-APPROVED</t>
  </si>
  <si>
    <t>YES</t>
  </si>
  <si>
    <t>NO</t>
  </si>
  <si>
    <t>DATE</t>
  </si>
  <si>
    <t>LIST ALL WHO ATTENDED</t>
  </si>
  <si>
    <t>REASON FOR EXPENSE</t>
  </si>
  <si>
    <t xml:space="preserve">TO BE COMPLETED FOR ALL PURCHASES OF FOOD AND/OR ALCOHOL </t>
  </si>
  <si>
    <t>EMPLOYEE  (Yes / No)</t>
  </si>
  <si>
    <t>TRAVEL PRE-APPROVAL / MEAL JUSTIFICATION</t>
  </si>
  <si>
    <t>&lt;&lt;  ALSO INCLUDE MEETING AGENDAS FOR ALL MEETINGS TO CONFIRM DURATION   &gt;&gt;</t>
  </si>
  <si>
    <t>&lt;&lt;  PRINT AND INCLUDE THIS FORM WITH HARD COPY EXPENSE FORM  &gt;&gt;</t>
  </si>
  <si>
    <t>MEAL / HOSPITALITY DOCUMENTATION FORM</t>
  </si>
  <si>
    <t>BUSNESS MEETING / EVENT    (Yes / No)</t>
  </si>
  <si>
    <t>MEETING / EVENT  DURATION (In Hours)</t>
  </si>
  <si>
    <t>LOCAL TRIP LOG</t>
  </si>
  <si>
    <t>FOR TRACKING MULTIPLE LOCAL TRIPS BETWEEN SITES</t>
  </si>
  <si>
    <t>FROM SITE</t>
  </si>
  <si>
    <t>TO SITE</t>
  </si>
  <si>
    <t>REASON FOR TRIP</t>
  </si>
  <si>
    <t>DATE OF TRAVEL</t>
  </si>
  <si>
    <t>SOUTH ST</t>
  </si>
  <si>
    <t xml:space="preserve">TOTAL NUMBER OF ONE WAY TRIPS TAKEN             </t>
  </si>
  <si>
    <t>E</t>
  </si>
  <si>
    <t xml:space="preserve">INVOICE NO.  </t>
  </si>
  <si>
    <t>FROM</t>
  </si>
  <si>
    <t>TO</t>
  </si>
  <si>
    <t xml:space="preserve">TOTAL NUMBER OF KILOMETRES TRAVELLED       </t>
  </si>
  <si>
    <t>ENTER NUMBER OF KILOMETRES TRAVELLED</t>
  </si>
  <si>
    <t>MILEAGE TRIP LOG</t>
  </si>
  <si>
    <t xml:space="preserve">FOR TRACKING MULTIPLE TRIPS </t>
  </si>
  <si>
    <t>PHONE EXT</t>
  </si>
  <si>
    <t>SEND TO - IF REQUIRED</t>
  </si>
  <si>
    <t>TOTALS</t>
  </si>
  <si>
    <t>PRINT POSITION / TITLE</t>
  </si>
  <si>
    <t>SIGNATURE</t>
  </si>
  <si>
    <t>Canadian $ Meals &amp; Hospitality (including tips)</t>
  </si>
  <si>
    <t>$</t>
  </si>
  <si>
    <r>
      <rPr>
        <b/>
        <u/>
        <sz val="8"/>
        <rFont val="Arial Black"/>
        <family val="2"/>
      </rPr>
      <t>ALL FOREIGN CURRENCY RECEIPTS</t>
    </r>
    <r>
      <rPr>
        <b/>
        <sz val="9"/>
        <rFont val="Arial"/>
        <family val="2"/>
      </rPr>
      <t xml:space="preserve">   (Incl Meals &amp; Hospitality)</t>
    </r>
  </si>
  <si>
    <r>
      <t xml:space="preserve">Enter $ amount in one column </t>
    </r>
    <r>
      <rPr>
        <b/>
        <u/>
        <sz val="9"/>
        <color rgb="FFFF0000"/>
        <rFont val="Arial Black"/>
        <family val="2"/>
      </rPr>
      <t>ONLY</t>
    </r>
    <r>
      <rPr>
        <sz val="9"/>
        <color rgb="FFFF0000"/>
        <rFont val="Arial Black"/>
        <family val="2"/>
      </rPr>
      <t xml:space="preserve"> for each meal</t>
    </r>
  </si>
  <si>
    <r>
      <rPr>
        <b/>
        <u/>
        <sz val="11"/>
        <rFont val="Arial Black"/>
        <family val="2"/>
      </rPr>
      <t>MAXIMUM $50 PER DAY</t>
    </r>
    <r>
      <rPr>
        <b/>
        <sz val="11"/>
        <rFont val="Arial Black"/>
        <family val="2"/>
      </rPr>
      <t xml:space="preserve"> (Total for 3 meals - breakfast, lunch &amp; dinner) </t>
    </r>
  </si>
  <si>
    <r>
      <rPr>
        <b/>
        <sz val="10"/>
        <color rgb="FFFF0000"/>
        <rFont val="Arial Black"/>
        <family val="2"/>
      </rPr>
      <t>CANADIAN</t>
    </r>
    <r>
      <rPr>
        <b/>
        <sz val="9"/>
        <rFont val="Arial Black"/>
        <family val="2"/>
      </rPr>
      <t xml:space="preserve"> RECEIPT        $ VALUE</t>
    </r>
    <r>
      <rPr>
        <b/>
        <sz val="9"/>
        <rFont val="Arial"/>
        <family val="2"/>
      </rPr>
      <t xml:space="preserve"> (Including tips)</t>
    </r>
  </si>
  <si>
    <r>
      <rPr>
        <b/>
        <sz val="10"/>
        <color rgb="FFFF0000"/>
        <rFont val="Arial Black"/>
        <family val="2"/>
      </rPr>
      <t>FOREIGN</t>
    </r>
    <r>
      <rPr>
        <b/>
        <sz val="9"/>
        <rFont val="Arial Black"/>
        <family val="2"/>
      </rPr>
      <t xml:space="preserve"> RECEIPT       </t>
    </r>
    <r>
      <rPr>
        <b/>
        <sz val="10"/>
        <rFont val="Arial Black"/>
        <family val="2"/>
      </rPr>
      <t>$</t>
    </r>
    <r>
      <rPr>
        <b/>
        <sz val="9"/>
        <rFont val="Arial Black"/>
        <family val="2"/>
      </rPr>
      <t xml:space="preserve"> VALUE </t>
    </r>
    <r>
      <rPr>
        <b/>
        <sz val="9"/>
        <rFont val="Arial"/>
        <family val="2"/>
      </rPr>
      <t>(Including tips)</t>
    </r>
  </si>
  <si>
    <t>http://www.bankofcanada.ca/rates/exchange/10-year-converter</t>
  </si>
  <si>
    <r>
      <t xml:space="preserve">Enter receipts </t>
    </r>
    <r>
      <rPr>
        <b/>
        <u/>
        <sz val="11"/>
        <color rgb="FFFF0000"/>
        <rFont val="Arial"/>
        <family val="2"/>
      </rPr>
      <t>for meals purchased outside of Canada</t>
    </r>
    <r>
      <rPr>
        <b/>
        <sz val="11"/>
        <color rgb="FFFF0000"/>
        <rFont val="Arial"/>
        <family val="2"/>
      </rPr>
      <t xml:space="preserve"> in this column  - If purchased on credit card, please enter the CAD $ amount from your credit card statement and include copy of statement with form -  If purchased in cash, please convert meal receipt amount to Can $ at Bank of Canada website (see link below), select currency type and date of receipt - print copy of the rate page and include with form</t>
    </r>
  </si>
  <si>
    <t xml:space="preserve">STILLER </t>
  </si>
  <si>
    <t>ACCOMMODATIONS</t>
  </si>
  <si>
    <t>LAWSON BASELINE RD</t>
  </si>
  <si>
    <t>ST. JOSEPH'S HOSPITAL</t>
  </si>
  <si>
    <t>PARKWOOD INSTITUTE</t>
  </si>
  <si>
    <t>SOUTHWEST CENTRE</t>
  </si>
  <si>
    <t>WESTMOUNT KIDNEY CARE</t>
  </si>
  <si>
    <r>
      <t xml:space="preserve">Local Trips     </t>
    </r>
    <r>
      <rPr>
        <b/>
        <u/>
        <sz val="9"/>
        <rFont val="Arial"/>
        <family val="2"/>
      </rPr>
      <t>$2.70 / trip</t>
    </r>
    <r>
      <rPr>
        <b/>
        <sz val="9"/>
        <rFont val="Arial"/>
        <family val="2"/>
      </rPr>
      <t xml:space="preserve">          (Enter #       of Trips)</t>
    </r>
  </si>
  <si>
    <r>
      <t xml:space="preserve">Mileage Allowance         </t>
    </r>
    <r>
      <rPr>
        <b/>
        <u/>
        <sz val="9"/>
        <rFont val="Arial"/>
        <family val="2"/>
      </rPr>
      <t xml:space="preserve"> $0.45 / km</t>
    </r>
    <r>
      <rPr>
        <b/>
        <sz val="9"/>
        <rFont val="Arial"/>
        <family val="2"/>
      </rPr>
      <t xml:space="preserve">        (Enter #       of km)</t>
    </r>
  </si>
  <si>
    <t>PRINT NAME</t>
  </si>
  <si>
    <t>PLEASE COMPLETE YELLOW HIGHLIGHTED SECTIONS &gt; PRINT COMPLETED FORM &gt;  ATTACH ORIGINAL RECEIPTS &gt;  FORWARD FOR APPROVAL</t>
  </si>
  <si>
    <t>&gt;&gt;  Please ensure PHONE EXT field is complete  &lt;&lt;</t>
  </si>
  <si>
    <t>Meals will be reimbused according to the actual expenditure to following maximum 
totals (including all taxes and gratuities)</t>
  </si>
  <si>
    <t>ENTER NUMBER OF TRIPS             ONE WAY (1)  ROUND TRIP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</si>
</sst>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mm/dd/yy;@"/>
    <numFmt numFmtId="167" formatCode="_-* #,##0_-;\-* #,##0_-;_-* &quot;-&quot;??_-;_-@_-"/>
    <numFmt numFmtId="168" formatCode="m/d/yy\ h:mm;@"/>
  </numFmts>
  <fonts count="53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6"/>
      <color indexed="12"/>
      <name val="Arial"/>
      <family val="2"/>
    </font>
    <font>
      <b/>
      <sz val="15.8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Black"/>
      <family val="2"/>
    </font>
    <font>
      <b/>
      <sz val="9"/>
      <name val="Arial Black"/>
      <family val="2"/>
    </font>
    <font>
      <b/>
      <sz val="9"/>
      <name val="Arial Narrow"/>
      <family val="2"/>
    </font>
    <font>
      <u/>
      <sz val="9"/>
      <color indexed="12"/>
      <name val="Arial"/>
      <family val="2"/>
    </font>
    <font>
      <b/>
      <u/>
      <sz val="9"/>
      <name val="Arial Black"/>
      <family val="2"/>
    </font>
    <font>
      <b/>
      <u/>
      <sz val="9"/>
      <name val="Arial Narrow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  <font>
      <b/>
      <i/>
      <u/>
      <sz val="9"/>
      <color rgb="FF2D32FB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b/>
      <u/>
      <sz val="11"/>
      <name val="Arial"/>
      <family val="2"/>
    </font>
    <font>
      <u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sz val="8"/>
      <color indexed="81"/>
      <name val="Tahoma"/>
      <family val="2"/>
    </font>
    <font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u/>
      <sz val="8"/>
      <name val="Arial Black"/>
      <family val="2"/>
    </font>
    <font>
      <b/>
      <sz val="10"/>
      <color rgb="FFFF0000"/>
      <name val="Arial Black"/>
      <family val="2"/>
    </font>
    <font>
      <sz val="9"/>
      <color rgb="FFFF0000"/>
      <name val="Arial Black"/>
      <family val="2"/>
    </font>
    <font>
      <b/>
      <u/>
      <sz val="9"/>
      <color rgb="FFFF0000"/>
      <name val="Arial Black"/>
      <family val="2"/>
    </font>
    <font>
      <b/>
      <sz val="11"/>
      <name val="Arial Black"/>
      <family val="2"/>
    </font>
    <font>
      <b/>
      <u/>
      <sz val="11"/>
      <name val="Arial Black"/>
      <family val="2"/>
    </font>
    <font>
      <b/>
      <sz val="10"/>
      <name val="Arial Black"/>
      <family val="2"/>
    </font>
    <font>
      <b/>
      <u/>
      <sz val="11"/>
      <color rgb="FFFF0000"/>
      <name val="Arial"/>
      <family val="2"/>
    </font>
    <font>
      <sz val="10"/>
      <color indexed="81"/>
      <name val="Tahoma"/>
      <family val="2"/>
    </font>
    <font>
      <b/>
      <sz val="11"/>
      <color rgb="FFFF0000"/>
      <name val="Arial"/>
      <family val="2"/>
    </font>
    <font>
      <b/>
      <u/>
      <sz val="10"/>
      <name val="Arial Black"/>
      <family val="2"/>
    </font>
    <font>
      <b/>
      <u/>
      <sz val="12"/>
      <name val="Arial Black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DFFDD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76">
    <xf numFmtId="0" fontId="0" fillId="0" borderId="0" xfId="0"/>
    <xf numFmtId="0" fontId="0" fillId="0" borderId="0" xfId="0" applyFill="1"/>
    <xf numFmtId="0" fontId="4" fillId="0" borderId="0" xfId="0" applyFont="1" applyFill="1" applyBorder="1"/>
    <xf numFmtId="0" fontId="8" fillId="0" borderId="0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  <xf numFmtId="0" fontId="0" fillId="0" borderId="0" xfId="0" applyFont="1"/>
    <xf numFmtId="0" fontId="13" fillId="0" borderId="0" xfId="0" applyFont="1"/>
    <xf numFmtId="0" fontId="15" fillId="0" borderId="0" xfId="0" applyFont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wrapText="1"/>
    </xf>
    <xf numFmtId="0" fontId="8" fillId="0" borderId="0" xfId="0" applyFont="1" applyFill="1" applyBorder="1" applyProtection="1"/>
    <xf numFmtId="0" fontId="0" fillId="0" borderId="0" xfId="0" applyProtection="1"/>
    <xf numFmtId="0" fontId="0" fillId="0" borderId="0" xfId="0" applyFill="1" applyBorder="1" applyProtection="1"/>
    <xf numFmtId="0" fontId="29" fillId="0" borderId="0" xfId="0" applyFont="1" applyAlignment="1" applyProtection="1"/>
    <xf numFmtId="0" fontId="15" fillId="0" borderId="3" xfId="0" applyFont="1" applyBorder="1" applyAlignment="1">
      <alignment wrapText="1"/>
    </xf>
    <xf numFmtId="0" fontId="4" fillId="0" borderId="0" xfId="0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27" fillId="0" borderId="0" xfId="0" applyFont="1"/>
    <xf numFmtId="0" fontId="33" fillId="0" borderId="0" xfId="0" applyFont="1"/>
    <xf numFmtId="0" fontId="34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0" fillId="2" borderId="3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33" xfId="0" applyFill="1" applyBorder="1" applyAlignment="1" applyProtection="1">
      <alignment horizontal="center" wrapText="1"/>
      <protection locked="0"/>
    </xf>
    <xf numFmtId="167" fontId="4" fillId="2" borderId="4" xfId="1" applyNumberFormat="1" applyFont="1" applyFill="1" applyBorder="1" applyAlignment="1" applyProtection="1">
      <alignment wrapText="1"/>
    </xf>
    <xf numFmtId="0" fontId="0" fillId="0" borderId="0" xfId="0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4" fillId="0" borderId="0" xfId="0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Border="1" applyAlignment="1">
      <alignment horizontal="right" vertical="center"/>
    </xf>
    <xf numFmtId="3" fontId="15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3" fontId="14" fillId="0" borderId="0" xfId="0" applyNumberFormat="1" applyFont="1" applyAlignment="1">
      <alignment vertical="center" wrapText="1"/>
    </xf>
    <xf numFmtId="164" fontId="14" fillId="0" borderId="0" xfId="2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9" fillId="0" borderId="0" xfId="3" applyFont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3" fontId="1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66" fontId="26" fillId="2" borderId="21" xfId="0" applyNumberFormat="1" applyFont="1" applyFill="1" applyBorder="1" applyAlignment="1" applyProtection="1">
      <alignment horizontal="center" vertical="center"/>
      <protection locked="0"/>
    </xf>
    <xf numFmtId="165" fontId="25" fillId="2" borderId="15" xfId="1" applyFont="1" applyFill="1" applyBorder="1" applyAlignment="1" applyProtection="1">
      <alignment horizontal="center" vertical="center"/>
    </xf>
    <xf numFmtId="165" fontId="25" fillId="2" borderId="18" xfId="1" applyFont="1" applyFill="1" applyBorder="1" applyAlignment="1" applyProtection="1">
      <alignment horizontal="center" vertical="center"/>
      <protection locked="0"/>
    </xf>
    <xf numFmtId="165" fontId="15" fillId="2" borderId="0" xfId="1" applyFont="1" applyFill="1" applyBorder="1" applyAlignment="1">
      <alignment horizontal="center" vertical="center"/>
    </xf>
    <xf numFmtId="164" fontId="25" fillId="2" borderId="17" xfId="2" applyFont="1" applyFill="1" applyBorder="1" applyAlignment="1" applyProtection="1">
      <alignment horizontal="center" vertical="center"/>
      <protection locked="0"/>
    </xf>
    <xf numFmtId="49" fontId="25" fillId="2" borderId="15" xfId="2" applyNumberFormat="1" applyFont="1" applyFill="1" applyBorder="1" applyAlignment="1" applyProtection="1">
      <alignment horizontal="center" vertical="center"/>
      <protection locked="0"/>
    </xf>
    <xf numFmtId="49" fontId="25" fillId="2" borderId="14" xfId="0" quotePrefix="1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165" fontId="25" fillId="3" borderId="16" xfId="1" applyFont="1" applyFill="1" applyBorder="1" applyAlignment="1">
      <alignment vertical="center"/>
    </xf>
    <xf numFmtId="165" fontId="25" fillId="3" borderId="15" xfId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166" fontId="26" fillId="2" borderId="20" xfId="0" applyNumberFormat="1" applyFont="1" applyFill="1" applyBorder="1" applyAlignment="1" applyProtection="1">
      <alignment horizontal="center" vertical="center"/>
      <protection locked="0"/>
    </xf>
    <xf numFmtId="49" fontId="25" fillId="2" borderId="14" xfId="0" quotePrefix="1" applyNumberFormat="1" applyFont="1" applyFill="1" applyBorder="1" applyAlignment="1" applyProtection="1">
      <alignment horizontal="center" vertical="center"/>
      <protection locked="0"/>
    </xf>
    <xf numFmtId="166" fontId="26" fillId="2" borderId="19" xfId="0" applyNumberFormat="1" applyFont="1" applyFill="1" applyBorder="1" applyAlignment="1" applyProtection="1">
      <alignment horizontal="center" vertical="center"/>
      <protection locked="0"/>
    </xf>
    <xf numFmtId="166" fontId="26" fillId="2" borderId="13" xfId="0" applyNumberFormat="1" applyFont="1" applyFill="1" applyBorder="1" applyAlignment="1" applyProtection="1">
      <alignment horizontal="center" vertical="center"/>
      <protection locked="0"/>
    </xf>
    <xf numFmtId="165" fontId="25" fillId="2" borderId="37" xfId="1" applyFont="1" applyFill="1" applyBorder="1" applyAlignment="1" applyProtection="1">
      <alignment horizontal="center" vertical="center"/>
    </xf>
    <xf numFmtId="165" fontId="25" fillId="2" borderId="9" xfId="1" applyFont="1" applyFill="1" applyBorder="1" applyAlignment="1" applyProtection="1">
      <alignment horizontal="center" vertical="center"/>
      <protection locked="0"/>
    </xf>
    <xf numFmtId="164" fontId="25" fillId="2" borderId="8" xfId="2" applyFont="1" applyFill="1" applyBorder="1" applyAlignment="1" applyProtection="1">
      <alignment horizontal="center" vertical="center"/>
      <protection locked="0"/>
    </xf>
    <xf numFmtId="49" fontId="25" fillId="2" borderId="7" xfId="2" applyNumberFormat="1" applyFont="1" applyFill="1" applyBorder="1" applyAlignment="1" applyProtection="1">
      <alignment horizontal="center" vertical="center"/>
      <protection locked="0"/>
    </xf>
    <xf numFmtId="49" fontId="25" fillId="2" borderId="6" xfId="0" quotePrefix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1" fontId="15" fillId="0" borderId="0" xfId="2" applyNumberFormat="1" applyFont="1" applyFill="1" applyBorder="1" applyAlignment="1">
      <alignment horizontal="center" vertical="center"/>
    </xf>
    <xf numFmtId="164" fontId="15" fillId="0" borderId="0" xfId="2" applyFont="1" applyFill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25" fillId="3" borderId="4" xfId="1" applyFont="1" applyFill="1" applyBorder="1" applyAlignment="1">
      <alignment vertical="center"/>
    </xf>
    <xf numFmtId="165" fontId="25" fillId="3" borderId="5" xfId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Continuous" vertical="center"/>
    </xf>
    <xf numFmtId="49" fontId="14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3" applyFont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 vertical="center"/>
    </xf>
    <xf numFmtId="0" fontId="48" fillId="0" borderId="0" xfId="0" applyFont="1" applyBorder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9" fontId="0" fillId="2" borderId="20" xfId="0" applyNumberFormat="1" applyFill="1" applyBorder="1" applyAlignment="1" applyProtection="1">
      <alignment vertical="center"/>
      <protection locked="0"/>
    </xf>
    <xf numFmtId="165" fontId="0" fillId="2" borderId="39" xfId="1" applyFon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49" fontId="0" fillId="2" borderId="11" xfId="0" applyNumberFormat="1" applyFill="1" applyBorder="1" applyAlignment="1" applyProtection="1">
      <alignment vertical="center"/>
      <protection locked="0"/>
    </xf>
    <xf numFmtId="165" fontId="0" fillId="2" borderId="32" xfId="1" applyFont="1" applyFill="1" applyBorder="1" applyAlignment="1" applyProtection="1">
      <alignment vertical="center"/>
      <protection locked="0"/>
    </xf>
    <xf numFmtId="0" fontId="0" fillId="2" borderId="36" xfId="0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/>
      <protection locked="0"/>
    </xf>
    <xf numFmtId="49" fontId="0" fillId="2" borderId="28" xfId="0" applyNumberFormat="1" applyFill="1" applyBorder="1" applyAlignment="1" applyProtection="1">
      <alignment vertical="center"/>
      <protection locked="0"/>
    </xf>
    <xf numFmtId="49" fontId="0" fillId="2" borderId="13" xfId="0" applyNumberFormat="1" applyFill="1" applyBorder="1" applyAlignment="1" applyProtection="1">
      <alignment vertical="center"/>
      <protection locked="0"/>
    </xf>
    <xf numFmtId="165" fontId="0" fillId="2" borderId="36" xfId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164" fontId="4" fillId="0" borderId="4" xfId="2" applyFont="1" applyFill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9" fillId="0" borderId="0" xfId="0" applyFont="1" applyAlignment="1">
      <alignment vertical="center"/>
    </xf>
    <xf numFmtId="0" fontId="0" fillId="2" borderId="20" xfId="0" applyFill="1" applyBorder="1" applyAlignment="1" applyProtection="1">
      <alignment vertical="center"/>
      <protection locked="0"/>
    </xf>
    <xf numFmtId="49" fontId="0" fillId="2" borderId="32" xfId="0" applyNumberFormat="1" applyFill="1" applyBorder="1" applyAlignment="1" applyProtection="1">
      <alignment vertical="center"/>
      <protection locked="0"/>
    </xf>
    <xf numFmtId="165" fontId="0" fillId="2" borderId="11" xfId="1" applyFont="1" applyFill="1" applyBorder="1" applyAlignment="1" applyProtection="1">
      <alignment vertical="center"/>
      <protection locked="0"/>
    </xf>
    <xf numFmtId="0" fontId="0" fillId="2" borderId="34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49" fontId="0" fillId="2" borderId="35" xfId="0" applyNumberFormat="1" applyFill="1" applyBorder="1" applyAlignment="1" applyProtection="1">
      <alignment vertical="center"/>
      <protection locked="0"/>
    </xf>
    <xf numFmtId="49" fontId="0" fillId="2" borderId="34" xfId="0" applyNumberFormat="1" applyFill="1" applyBorder="1" applyAlignment="1" applyProtection="1">
      <alignment vertical="center"/>
      <protection locked="0"/>
    </xf>
    <xf numFmtId="165" fontId="0" fillId="2" borderId="6" xfId="1" applyFont="1" applyFill="1" applyBorder="1" applyAlignment="1" applyProtection="1">
      <alignment vertical="center"/>
      <protection locked="0"/>
    </xf>
    <xf numFmtId="164" fontId="4" fillId="0" borderId="4" xfId="2" applyFont="1" applyBorder="1" applyAlignment="1">
      <alignment vertical="center"/>
    </xf>
    <xf numFmtId="0" fontId="15" fillId="0" borderId="3" xfId="0" applyFont="1" applyFill="1" applyBorder="1" applyAlignment="1">
      <alignment horizontal="center" wrapText="1"/>
    </xf>
    <xf numFmtId="14" fontId="15" fillId="0" borderId="25" xfId="0" applyNumberFormat="1" applyFont="1" applyFill="1" applyBorder="1" applyAlignment="1">
      <alignment horizontal="center" wrapText="1"/>
    </xf>
    <xf numFmtId="14" fontId="15" fillId="0" borderId="24" xfId="0" applyNumberFormat="1" applyFont="1" applyFill="1" applyBorder="1" applyAlignment="1">
      <alignment horizontal="center" wrapText="1"/>
    </xf>
    <xf numFmtId="14" fontId="15" fillId="0" borderId="29" xfId="0" applyNumberFormat="1" applyFont="1" applyFill="1" applyBorder="1" applyAlignment="1">
      <alignment horizontal="center" wrapText="1"/>
    </xf>
    <xf numFmtId="14" fontId="15" fillId="0" borderId="26" xfId="0" applyNumberFormat="1" applyFont="1" applyFill="1" applyBorder="1" applyAlignment="1">
      <alignment horizontal="center" wrapText="1"/>
    </xf>
    <xf numFmtId="14" fontId="15" fillId="0" borderId="0" xfId="0" applyNumberFormat="1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49" fontId="18" fillId="0" borderId="24" xfId="0" applyNumberFormat="1" applyFont="1" applyFill="1" applyBorder="1" applyAlignment="1">
      <alignment horizontal="center" wrapText="1"/>
    </xf>
    <xf numFmtId="3" fontId="18" fillId="0" borderId="26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 wrapText="1"/>
    </xf>
    <xf numFmtId="0" fontId="18" fillId="3" borderId="23" xfId="0" applyFont="1" applyFill="1" applyBorder="1" applyAlignment="1">
      <alignment horizontal="center" wrapText="1"/>
    </xf>
    <xf numFmtId="0" fontId="18" fillId="3" borderId="22" xfId="0" applyFont="1" applyFill="1" applyBorder="1" applyAlignment="1">
      <alignment horizontal="center" wrapText="1"/>
    </xf>
    <xf numFmtId="0" fontId="48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right" vertical="center"/>
    </xf>
    <xf numFmtId="167" fontId="4" fillId="2" borderId="4" xfId="1" applyNumberFormat="1" applyFont="1" applyFill="1" applyBorder="1" applyAlignment="1" applyProtection="1">
      <alignment vertical="center" wrapText="1"/>
    </xf>
    <xf numFmtId="0" fontId="2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3" fontId="36" fillId="3" borderId="3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68" fontId="14" fillId="0" borderId="0" xfId="0" applyNumberFormat="1" applyFont="1" applyAlignment="1">
      <alignment vertical="center"/>
    </xf>
    <xf numFmtId="0" fontId="14" fillId="0" borderId="0" xfId="2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67" fontId="25" fillId="2" borderId="17" xfId="1" applyNumberFormat="1" applyFont="1" applyFill="1" applyBorder="1" applyAlignment="1" applyProtection="1">
      <alignment horizontal="center" vertical="center"/>
    </xf>
    <xf numFmtId="167" fontId="25" fillId="2" borderId="15" xfId="1" applyNumberFormat="1" applyFont="1" applyFill="1" applyBorder="1" applyAlignment="1" applyProtection="1">
      <alignment horizontal="center" vertical="center"/>
    </xf>
    <xf numFmtId="167" fontId="25" fillId="2" borderId="10" xfId="1" applyNumberFormat="1" applyFont="1" applyFill="1" applyBorder="1" applyAlignment="1" applyProtection="1">
      <alignment horizontal="center" vertical="center"/>
    </xf>
    <xf numFmtId="167" fontId="25" fillId="2" borderId="38" xfId="1" applyNumberFormat="1" applyFont="1" applyFill="1" applyBorder="1" applyAlignment="1" applyProtection="1">
      <alignment horizontal="center" vertical="center"/>
    </xf>
    <xf numFmtId="16" fontId="0" fillId="2" borderId="32" xfId="0" applyNumberFormat="1" applyFill="1" applyBorder="1" applyAlignment="1" applyProtection="1">
      <alignment vertical="center"/>
      <protection locked="0"/>
    </xf>
    <xf numFmtId="16" fontId="0" fillId="2" borderId="32" xfId="0" applyNumberFormat="1" applyFill="1" applyBorder="1" applyProtection="1">
      <protection locked="0"/>
    </xf>
    <xf numFmtId="0" fontId="26" fillId="2" borderId="12" xfId="0" applyFont="1" applyFill="1" applyBorder="1" applyAlignment="1" applyProtection="1">
      <alignment vertical="center"/>
      <protection locked="0"/>
    </xf>
    <xf numFmtId="0" fontId="26" fillId="2" borderId="11" xfId="0" applyFont="1" applyFill="1" applyBorder="1" applyAlignment="1" applyProtection="1">
      <alignment vertical="center"/>
      <protection locked="0"/>
    </xf>
    <xf numFmtId="0" fontId="27" fillId="2" borderId="3" xfId="0" applyFont="1" applyFill="1" applyBorder="1" applyAlignment="1" applyProtection="1">
      <alignment horizontal="left" vertical="center"/>
      <protection locked="0"/>
    </xf>
    <xf numFmtId="0" fontId="27" fillId="2" borderId="2" xfId="0" applyFont="1" applyFill="1" applyBorder="1" applyAlignment="1" applyProtection="1">
      <alignment horizontal="left" vertical="center"/>
      <protection locked="0"/>
    </xf>
    <xf numFmtId="0" fontId="27" fillId="2" borderId="1" xfId="0" applyFont="1" applyFill="1" applyBorder="1" applyAlignment="1" applyProtection="1">
      <alignment horizontal="left" vertical="center"/>
      <protection locked="0"/>
    </xf>
    <xf numFmtId="0" fontId="38" fillId="2" borderId="3" xfId="0" applyFont="1" applyFill="1" applyBorder="1" applyAlignment="1" applyProtection="1">
      <alignment horizontal="left" vertical="center"/>
      <protection locked="0"/>
    </xf>
    <xf numFmtId="0" fontId="38" fillId="2" borderId="2" xfId="0" applyFont="1" applyFill="1" applyBorder="1" applyAlignment="1" applyProtection="1">
      <alignment horizontal="left" vertical="center"/>
      <protection locked="0"/>
    </xf>
    <xf numFmtId="0" fontId="38" fillId="2" borderId="1" xfId="0" applyFont="1" applyFill="1" applyBorder="1" applyAlignment="1" applyProtection="1">
      <alignment horizontal="left" vertical="center"/>
      <protection locked="0"/>
    </xf>
    <xf numFmtId="0" fontId="15" fillId="0" borderId="43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2" borderId="30" xfId="0" applyFont="1" applyFill="1" applyBorder="1" applyAlignment="1" applyProtection="1">
      <alignment vertical="center"/>
      <protection locked="0"/>
    </xf>
    <xf numFmtId="0" fontId="26" fillId="2" borderId="28" xfId="0" applyFont="1" applyFill="1" applyBorder="1" applyAlignment="1" applyProtection="1">
      <alignment vertical="center"/>
      <protection locked="0"/>
    </xf>
    <xf numFmtId="0" fontId="50" fillId="0" borderId="0" xfId="0" applyFont="1" applyBorder="1" applyAlignment="1">
      <alignment horizontal="center" vertical="center"/>
    </xf>
    <xf numFmtId="0" fontId="25" fillId="2" borderId="3" xfId="0" applyFont="1" applyFill="1" applyBorder="1" applyAlignment="1" applyProtection="1">
      <alignment horizontal="left" vertical="center"/>
      <protection locked="0"/>
    </xf>
    <xf numFmtId="0" fontId="25" fillId="2" borderId="2" xfId="0" applyFont="1" applyFill="1" applyBorder="1" applyAlignment="1" applyProtection="1">
      <alignment horizontal="left" vertical="center"/>
      <protection locked="0"/>
    </xf>
    <xf numFmtId="0" fontId="25" fillId="2" borderId="1" xfId="0" applyFont="1" applyFill="1" applyBorder="1" applyAlignment="1" applyProtection="1">
      <alignment horizontal="left" vertical="center"/>
      <protection locked="0"/>
    </xf>
    <xf numFmtId="0" fontId="37" fillId="2" borderId="3" xfId="0" applyFont="1" applyFill="1" applyBorder="1" applyAlignment="1" applyProtection="1">
      <alignment horizontal="center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vertical="center" wrapText="1" indent="1"/>
    </xf>
    <xf numFmtId="0" fontId="15" fillId="0" borderId="31" xfId="0" applyFont="1" applyBorder="1" applyAlignment="1">
      <alignment horizontal="right" vertical="center" wrapText="1" indent="1"/>
    </xf>
    <xf numFmtId="0" fontId="30" fillId="0" borderId="0" xfId="0" applyFont="1" applyAlignment="1">
      <alignment horizontal="center" vertical="center"/>
    </xf>
    <xf numFmtId="1" fontId="11" fillId="3" borderId="2" xfId="0" applyNumberFormat="1" applyFont="1" applyFill="1" applyBorder="1" applyAlignment="1" applyProtection="1">
      <alignment horizontal="right" vertical="center"/>
    </xf>
    <xf numFmtId="1" fontId="11" fillId="3" borderId="1" xfId="0" applyNumberFormat="1" applyFont="1" applyFill="1" applyBorder="1" applyAlignment="1" applyProtection="1">
      <alignment horizontal="right" vertical="center"/>
    </xf>
    <xf numFmtId="0" fontId="15" fillId="0" borderId="2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4" fontId="11" fillId="2" borderId="3" xfId="0" applyNumberFormat="1" applyFont="1" applyFill="1" applyBorder="1" applyAlignment="1" applyProtection="1">
      <alignment horizontal="center" vertical="center"/>
    </xf>
    <xf numFmtId="14" fontId="11" fillId="2" borderId="1" xfId="0" applyNumberFormat="1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horizontal="center" vertical="center" wrapText="1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5" fillId="0" borderId="31" xfId="0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/>
    </xf>
    <xf numFmtId="0" fontId="48" fillId="0" borderId="40" xfId="0" applyFont="1" applyBorder="1" applyAlignment="1" applyProtection="1">
      <alignment horizontal="center" vertical="center" wrapText="1"/>
    </xf>
    <xf numFmtId="0" fontId="48" fillId="0" borderId="41" xfId="0" applyFont="1" applyBorder="1" applyAlignment="1" applyProtection="1">
      <alignment horizontal="center" vertical="center" wrapText="1"/>
    </xf>
    <xf numFmtId="0" fontId="48" fillId="0" borderId="42" xfId="0" applyFont="1" applyBorder="1" applyAlignment="1" applyProtection="1">
      <alignment horizontal="center" vertical="center" wrapText="1"/>
    </xf>
    <xf numFmtId="0" fontId="48" fillId="0" borderId="31" xfId="0" applyFont="1" applyBorder="1" applyAlignment="1" applyProtection="1">
      <alignment horizontal="center" vertical="center" wrapText="1"/>
    </xf>
    <xf numFmtId="0" fontId="5" fillId="0" borderId="34" xfId="3" applyBorder="1" applyAlignment="1" applyProtection="1">
      <alignment vertical="center"/>
      <protection locked="0"/>
    </xf>
    <xf numFmtId="0" fontId="5" fillId="0" borderId="6" xfId="3" applyBorder="1" applyAlignment="1" applyProtection="1">
      <alignment vertical="center"/>
      <protection locked="0"/>
    </xf>
    <xf numFmtId="0" fontId="41" fillId="0" borderId="40" xfId="0" applyFont="1" applyBorder="1" applyAlignment="1" applyProtection="1">
      <alignment horizontal="center" vertical="center" wrapText="1"/>
    </xf>
    <xf numFmtId="0" fontId="41" fillId="0" borderId="41" xfId="0" applyFont="1" applyBorder="1" applyAlignment="1" applyProtection="1">
      <alignment horizontal="center" vertical="center" wrapText="1"/>
    </xf>
    <xf numFmtId="0" fontId="41" fillId="0" borderId="34" xfId="0" applyFont="1" applyBorder="1" applyAlignment="1" applyProtection="1">
      <alignment horizontal="center" vertical="center" wrapText="1"/>
    </xf>
    <xf numFmtId="0" fontId="41" fillId="0" borderId="6" xfId="0" applyFont="1" applyBorder="1" applyAlignment="1" applyProtection="1">
      <alignment horizontal="center" vertical="center" wrapText="1"/>
    </xf>
    <xf numFmtId="0" fontId="30" fillId="0" borderId="3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29" fillId="0" borderId="31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 wrapText="1"/>
    </xf>
    <xf numFmtId="0" fontId="25" fillId="0" borderId="31" xfId="0" applyFont="1" applyBorder="1" applyAlignment="1" applyProtection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0" fillId="0" borderId="0" xfId="0"/>
    <xf numFmtId="0" fontId="32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65" fontId="25" fillId="2" borderId="15" xfId="1" applyFont="1" applyFill="1" applyBorder="1" applyAlignment="1" applyProtection="1">
      <alignment horizontal="center" vertical="center"/>
      <protection locked="0"/>
    </xf>
    <xf numFmtId="165" fontId="25" fillId="2" borderId="37" xfId="1" applyFont="1" applyFill="1" applyBorder="1" applyAlignment="1" applyProtection="1">
      <alignment horizontal="center" vertical="center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DDFFDD"/>
      <color rgb="FFFFFF99"/>
      <color rgb="FFCCFFCC"/>
      <color rgb="FFFEC200"/>
      <color rgb="FFCAEEDC"/>
      <color rgb="FF0066FF"/>
      <color rgb="FF6CCE9D"/>
      <color rgb="FF3DE35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</xdr:colOff>
      <xdr:row>0</xdr:row>
      <xdr:rowOff>4938</xdr:rowOff>
    </xdr:from>
    <xdr:to>
      <xdr:col>1</xdr:col>
      <xdr:colOff>361950</xdr:colOff>
      <xdr:row>2</xdr:row>
      <xdr:rowOff>190500</xdr:rowOff>
    </xdr:to>
    <xdr:pic>
      <xdr:nvPicPr>
        <xdr:cNvPr id="2" name="Picture 1" descr="HMMS with swoos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4938"/>
          <a:ext cx="873126" cy="499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38102</xdr:rowOff>
    </xdr:from>
    <xdr:to>
      <xdr:col>0</xdr:col>
      <xdr:colOff>704850</xdr:colOff>
      <xdr:row>2</xdr:row>
      <xdr:rowOff>85725</xdr:rowOff>
    </xdr:to>
    <xdr:pic>
      <xdr:nvPicPr>
        <xdr:cNvPr id="5" name="Picture 4" descr="HMMS with swoos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2"/>
          <a:ext cx="676275" cy="380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152400</xdr:colOff>
      <xdr:row>3</xdr:row>
      <xdr:rowOff>9525</xdr:rowOff>
    </xdr:from>
    <xdr:to>
      <xdr:col>7</xdr:col>
      <xdr:colOff>666750</xdr:colOff>
      <xdr:row>8</xdr:row>
      <xdr:rowOff>19050</xdr:rowOff>
    </xdr:to>
    <xdr:sp macro="" textlink="">
      <xdr:nvSpPr>
        <xdr:cNvPr id="8" name="Down Arrow 7"/>
        <xdr:cNvSpPr/>
      </xdr:nvSpPr>
      <xdr:spPr>
        <a:xfrm>
          <a:off x="8328660" y="504825"/>
          <a:ext cx="514350" cy="1106805"/>
        </a:xfrm>
        <a:prstGeom prst="downArrow">
          <a:avLst/>
        </a:prstGeom>
        <a:solidFill>
          <a:srgbClr val="FF00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2</xdr:row>
      <xdr:rowOff>57149</xdr:rowOff>
    </xdr:from>
    <xdr:to>
      <xdr:col>8</xdr:col>
      <xdr:colOff>47625</xdr:colOff>
      <xdr:row>5</xdr:row>
      <xdr:rowOff>123824</xdr:rowOff>
    </xdr:to>
    <xdr:sp macro="" textlink="">
      <xdr:nvSpPr>
        <xdr:cNvPr id="9" name="Right Arrow 8"/>
        <xdr:cNvSpPr/>
      </xdr:nvSpPr>
      <xdr:spPr>
        <a:xfrm>
          <a:off x="8210550" y="390524"/>
          <a:ext cx="657225" cy="504825"/>
        </a:xfrm>
        <a:prstGeom prst="rightArrow">
          <a:avLst/>
        </a:prstGeom>
        <a:solidFill>
          <a:srgbClr val="FF00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38102</xdr:rowOff>
    </xdr:from>
    <xdr:to>
      <xdr:col>0</xdr:col>
      <xdr:colOff>704850</xdr:colOff>
      <xdr:row>2</xdr:row>
      <xdr:rowOff>85725</xdr:rowOff>
    </xdr:to>
    <xdr:pic>
      <xdr:nvPicPr>
        <xdr:cNvPr id="4" name="Picture 3" descr="HMMS with swoos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2"/>
          <a:ext cx="676275" cy="380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38102</xdr:rowOff>
    </xdr:from>
    <xdr:to>
      <xdr:col>0</xdr:col>
      <xdr:colOff>704850</xdr:colOff>
      <xdr:row>2</xdr:row>
      <xdr:rowOff>85725</xdr:rowOff>
    </xdr:to>
    <xdr:pic>
      <xdr:nvPicPr>
        <xdr:cNvPr id="2" name="Picture 1" descr="HMMS with swoos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2"/>
          <a:ext cx="676275" cy="380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nkofcanada.ca/rates/exchange/10-year-converter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6CCE9D"/>
    <pageSetUpPr fitToPage="1"/>
  </sheetPr>
  <dimension ref="A1:U80"/>
  <sheetViews>
    <sheetView showGridLines="0" tabSelected="1" zoomScaleNormal="100" workbookViewId="0">
      <selection activeCell="G12" sqref="G12:H12"/>
    </sheetView>
  </sheetViews>
  <sheetFormatPr defaultColWidth="8.88671875" defaultRowHeight="13.2" x14ac:dyDescent="0.25"/>
  <cols>
    <col min="1" max="1" width="9.33203125" style="37" customWidth="1"/>
    <col min="2" max="2" width="12.33203125" style="37" customWidth="1"/>
    <col min="3" max="3" width="32.44140625" style="37" customWidth="1"/>
    <col min="4" max="4" width="9.5546875" style="37" customWidth="1"/>
    <col min="5" max="5" width="9.33203125" style="37" customWidth="1"/>
    <col min="6" max="6" width="11.44140625" style="37" customWidth="1"/>
    <col min="7" max="7" width="12.6640625" style="37" customWidth="1"/>
    <col min="8" max="8" width="11.33203125" style="39" customWidth="1"/>
    <col min="9" max="9" width="0.6640625" style="37" customWidth="1"/>
    <col min="10" max="10" width="8.5546875" style="135" customWidth="1"/>
    <col min="11" max="11" width="9.88671875" style="136" customWidth="1"/>
    <col min="12" max="12" width="10.33203125" style="39" customWidth="1"/>
    <col min="13" max="13" width="3" style="40" customWidth="1"/>
    <col min="14" max="14" width="11.44140625" style="41" customWidth="1"/>
    <col min="15" max="15" width="10.44140625" style="41" customWidth="1"/>
    <col min="16" max="16" width="11.33203125" style="37" customWidth="1"/>
    <col min="17" max="17" width="22.33203125" style="37" customWidth="1"/>
    <col min="18" max="18" width="5.6640625" style="37" customWidth="1"/>
    <col min="19" max="19" width="77.6640625" style="37" customWidth="1"/>
    <col min="20" max="20" width="21.44140625" style="37" customWidth="1"/>
    <col min="21" max="16384" width="8.88671875" style="37"/>
  </cols>
  <sheetData>
    <row r="1" spans="1:21" ht="4.5" customHeight="1" thickBot="1" x14ac:dyDescent="0.3">
      <c r="C1" s="227" t="s">
        <v>30</v>
      </c>
      <c r="D1" s="227"/>
      <c r="E1" s="227"/>
      <c r="F1" s="227"/>
      <c r="G1" s="227"/>
      <c r="H1" s="227"/>
      <c r="I1" s="227"/>
      <c r="J1" s="197"/>
      <c r="K1" s="38"/>
    </row>
    <row r="2" spans="1:21" s="42" customFormat="1" ht="19.95" customHeight="1" thickBot="1" x14ac:dyDescent="0.3">
      <c r="C2" s="227"/>
      <c r="D2" s="227"/>
      <c r="E2" s="227"/>
      <c r="F2" s="227"/>
      <c r="G2" s="227"/>
      <c r="H2" s="227"/>
      <c r="I2" s="227"/>
      <c r="J2" s="197"/>
      <c r="K2" s="192"/>
      <c r="L2" s="43" t="s">
        <v>60</v>
      </c>
      <c r="M2" s="193" t="s">
        <v>59</v>
      </c>
      <c r="N2" s="228">
        <f ca="1">IFERROR(O4+LEFT(O8,5)+1000,O4+1000)</f>
        <v>44850</v>
      </c>
      <c r="O2" s="229"/>
    </row>
    <row r="3" spans="1:21" s="42" customFormat="1" ht="19.95" customHeight="1" thickBot="1" x14ac:dyDescent="0.3">
      <c r="B3" s="44"/>
      <c r="C3" s="244" t="s">
        <v>92</v>
      </c>
      <c r="D3" s="244"/>
      <c r="E3" s="244"/>
      <c r="F3" s="244"/>
      <c r="G3" s="244"/>
      <c r="H3" s="244"/>
      <c r="I3" s="244"/>
      <c r="J3" s="198"/>
      <c r="K3" s="192"/>
      <c r="M3" s="44"/>
      <c r="N3" s="44"/>
      <c r="O3" s="44"/>
      <c r="Q3" s="195"/>
    </row>
    <row r="4" spans="1:21" s="51" customFormat="1" ht="19.95" customHeight="1" thickBot="1" x14ac:dyDescent="0.3">
      <c r="A4" s="225" t="s">
        <v>25</v>
      </c>
      <c r="B4" s="226"/>
      <c r="C4" s="223"/>
      <c r="D4" s="224"/>
      <c r="G4" s="52" t="s">
        <v>37</v>
      </c>
      <c r="H4" s="236"/>
      <c r="I4" s="237"/>
      <c r="N4" s="53" t="s">
        <v>23</v>
      </c>
      <c r="O4" s="232">
        <f ca="1">TODAY()</f>
        <v>43850</v>
      </c>
      <c r="P4" s="233"/>
      <c r="Q4" s="195" t="str">
        <f ca="1">IF(P4&lt;&gt;"",IF(Q4="",NOW(),Q4),"")</f>
        <v/>
      </c>
      <c r="R4" s="55"/>
    </row>
    <row r="5" spans="1:21" s="51" customFormat="1" ht="4.5" customHeight="1" thickBot="1" x14ac:dyDescent="0.3">
      <c r="B5" s="9"/>
      <c r="C5" s="10"/>
      <c r="D5" s="46"/>
      <c r="E5" s="46"/>
      <c r="G5" s="9"/>
      <c r="H5" s="11"/>
      <c r="N5" s="56"/>
      <c r="R5" s="55"/>
    </row>
    <row r="6" spans="1:21" s="51" customFormat="1" ht="19.95" customHeight="1" thickBot="1" x14ac:dyDescent="0.3">
      <c r="A6" s="242" t="s">
        <v>68</v>
      </c>
      <c r="B6" s="243"/>
      <c r="C6" s="220"/>
      <c r="D6" s="221"/>
      <c r="E6" s="221"/>
      <c r="F6" s="221"/>
      <c r="G6" s="221"/>
      <c r="H6" s="221"/>
      <c r="I6" s="222"/>
      <c r="J6" s="196"/>
      <c r="N6" s="15" t="s">
        <v>24</v>
      </c>
      <c r="O6" s="234"/>
      <c r="P6" s="235"/>
      <c r="R6" s="55"/>
    </row>
    <row r="7" spans="1:21" s="58" customFormat="1" ht="9" customHeight="1" thickBot="1" x14ac:dyDescent="0.3">
      <c r="B7" s="59"/>
      <c r="C7" s="60"/>
      <c r="D7" s="60"/>
      <c r="E7" s="60"/>
      <c r="F7" s="60"/>
      <c r="G7" s="60"/>
      <c r="H7" s="60"/>
      <c r="I7" s="60"/>
      <c r="J7" s="57"/>
      <c r="P7" s="57"/>
      <c r="R7" s="10"/>
    </row>
    <row r="8" spans="1:21" s="51" customFormat="1" ht="19.95" customHeight="1" thickBot="1" x14ac:dyDescent="0.3">
      <c r="B8" s="13" t="s">
        <v>42</v>
      </c>
      <c r="C8" s="220"/>
      <c r="D8" s="221"/>
      <c r="E8" s="221"/>
      <c r="F8" s="221"/>
      <c r="G8" s="221"/>
      <c r="H8" s="221"/>
      <c r="I8" s="221"/>
      <c r="J8" s="221"/>
      <c r="K8" s="221"/>
      <c r="L8" s="222"/>
      <c r="N8" s="54" t="s">
        <v>67</v>
      </c>
      <c r="O8" s="236"/>
      <c r="P8" s="237"/>
      <c r="R8" s="55"/>
    </row>
    <row r="9" spans="1:21" s="42" customFormat="1" ht="4.5" customHeight="1" thickBot="1" x14ac:dyDescent="0.3">
      <c r="B9" s="61"/>
      <c r="C9" s="62"/>
      <c r="D9" s="61"/>
      <c r="F9" s="55"/>
      <c r="G9" s="63"/>
      <c r="H9" s="64"/>
      <c r="I9" s="65"/>
      <c r="J9" s="66"/>
      <c r="K9" s="67"/>
      <c r="L9" s="10"/>
      <c r="M9" s="48"/>
      <c r="N9" s="49"/>
      <c r="O9" s="49"/>
    </row>
    <row r="10" spans="1:21" s="68" customFormat="1" ht="19.95" customHeight="1" thickBot="1" x14ac:dyDescent="0.3">
      <c r="A10" s="241" t="s">
        <v>28</v>
      </c>
      <c r="B10" s="241"/>
      <c r="C10" s="241"/>
      <c r="D10" s="241"/>
      <c r="E10" s="241"/>
      <c r="F10" s="241"/>
      <c r="G10" s="241"/>
      <c r="K10" s="69"/>
      <c r="N10" s="238" t="s">
        <v>22</v>
      </c>
      <c r="O10" s="239"/>
      <c r="P10" s="240"/>
    </row>
    <row r="11" spans="1:21" s="12" customFormat="1" ht="61.8" thickBot="1" x14ac:dyDescent="0.35">
      <c r="A11" s="170" t="s">
        <v>34</v>
      </c>
      <c r="B11" s="230" t="s">
        <v>21</v>
      </c>
      <c r="C11" s="231"/>
      <c r="D11" s="171" t="s">
        <v>89</v>
      </c>
      <c r="E11" s="172" t="s">
        <v>88</v>
      </c>
      <c r="F11" s="172" t="s">
        <v>72</v>
      </c>
      <c r="G11" s="173" t="s">
        <v>74</v>
      </c>
      <c r="H11" s="174" t="s">
        <v>20</v>
      </c>
      <c r="I11" s="175"/>
      <c r="J11" s="176" t="s">
        <v>19</v>
      </c>
      <c r="K11" s="177" t="s">
        <v>18</v>
      </c>
      <c r="L11" s="178" t="s">
        <v>17</v>
      </c>
      <c r="M11" s="179"/>
      <c r="N11" s="180" t="s">
        <v>14</v>
      </c>
      <c r="O11" s="181" t="s">
        <v>15</v>
      </c>
      <c r="P11" s="180" t="s">
        <v>16</v>
      </c>
    </row>
    <row r="12" spans="1:21" s="55" customFormat="1" ht="19.95" customHeight="1" x14ac:dyDescent="0.25">
      <c r="A12" s="70"/>
      <c r="B12" s="205"/>
      <c r="C12" s="206"/>
      <c r="D12" s="199">
        <f>IF(B12="MILEAGE",'MILEAGE TRIP LOG'!$E$46,0)</f>
        <v>0</v>
      </c>
      <c r="E12" s="200">
        <f>IF(B12="LOCAL TRIPS",'LOCAL TRIP LOG'!$E$46,0)</f>
        <v>0</v>
      </c>
      <c r="F12" s="71">
        <f>IF(B12="MEALS",'MEAL&amp;HOSPITALITY DOCUMENTATION'!$G$37,0)+IF(B12="HOSPITALITY",'MEAL&amp;HOSPITALITY DOCUMENTATION'!$G$51,0)</f>
        <v>0</v>
      </c>
      <c r="G12" s="274">
        <f>IF(B12="MEALS",'MEAL&amp;HOSPITALITY DOCUMENTATION'!$H$37,0)+IF(B12="HOSPITALITY",'MEAL&amp;HOSPITALITY DOCUMENTATION'!$H$51,0)</f>
        <v>0</v>
      </c>
      <c r="H12" s="72"/>
      <c r="I12" s="73"/>
      <c r="J12" s="74"/>
      <c r="K12" s="75"/>
      <c r="L12" s="76" t="e">
        <f>VLOOKUP($B12,Dropdowns!$B$5:$C$19,2,FALSE)</f>
        <v>#N/A</v>
      </c>
      <c r="M12" s="77"/>
      <c r="N12" s="78">
        <f t="shared" ref="N12:N28" si="0">P12-O12</f>
        <v>0</v>
      </c>
      <c r="O12" s="79">
        <f>(((D12*0.45)+(E12*2.7))*0.115044248)+(IF(F12&lt;4.99,0,F12*0.053571429))+(H12*0.107142857)</f>
        <v>0</v>
      </c>
      <c r="P12" s="78">
        <f>(D12*0.45)+(E12*2.7)+F12+G12+H12</f>
        <v>0</v>
      </c>
    </row>
    <row r="13" spans="1:21" s="55" customFormat="1" ht="19.95" customHeight="1" x14ac:dyDescent="0.25">
      <c r="A13" s="70"/>
      <c r="B13" s="205"/>
      <c r="C13" s="206"/>
      <c r="D13" s="199">
        <f>IF(B13="MILEAGE",'MILEAGE TRIP LOG'!$E$46,0)</f>
        <v>0</v>
      </c>
      <c r="E13" s="200">
        <f>IF(B13="LOCAL TRIPS",'LOCAL TRIP LOG'!$E$46,0)</f>
        <v>0</v>
      </c>
      <c r="F13" s="71">
        <f>IF(B13="MEALS",'MEAL&amp;HOSPITALITY DOCUMENTATION'!$G$37,0)+IF(B13="HOSPITALITY",'MEAL&amp;HOSPITALITY DOCUMENTATION'!$G$51,0)</f>
        <v>0</v>
      </c>
      <c r="G13" s="274">
        <f>IF(B13="MEALS",'MEAL&amp;HOSPITALITY DOCUMENTATION'!$H$37,0)+IF(B13="HOSPITALITY",'MEAL&amp;HOSPITALITY DOCUMENTATION'!$H$51,0)</f>
        <v>0</v>
      </c>
      <c r="H13" s="72"/>
      <c r="I13" s="73"/>
      <c r="J13" s="74"/>
      <c r="K13" s="75"/>
      <c r="L13" s="76" t="e">
        <f>VLOOKUP($B13,Dropdowns!$B$5:$C$19,2,FALSE)</f>
        <v>#N/A</v>
      </c>
      <c r="M13" s="77"/>
      <c r="N13" s="78">
        <f t="shared" si="0"/>
        <v>0</v>
      </c>
      <c r="O13" s="79">
        <f t="shared" ref="O13:O29" si="1">(((D13*0.45)+(E13*2.7))*0.115044248)+(IF(F13&lt;4.99,0,F13*0.053571429))+(H13*0.107142857)</f>
        <v>0</v>
      </c>
      <c r="P13" s="78">
        <f t="shared" ref="P13:P29" si="2">(D13*0.45)+(E13*2.7)+F13+G13+H13</f>
        <v>0</v>
      </c>
      <c r="R13" s="50"/>
      <c r="T13" s="50"/>
    </row>
    <row r="14" spans="1:21" s="55" customFormat="1" ht="19.95" customHeight="1" x14ac:dyDescent="0.25">
      <c r="A14" s="70"/>
      <c r="B14" s="205"/>
      <c r="C14" s="206"/>
      <c r="D14" s="199">
        <f>IF(B14="MILEAGE",'MILEAGE TRIP LOG'!$E$46,0)</f>
        <v>0</v>
      </c>
      <c r="E14" s="200">
        <f>IF(B14="LOCAL TRIPS",'LOCAL TRIP LOG'!$E$46,0)</f>
        <v>0</v>
      </c>
      <c r="F14" s="71">
        <f>IF(B14="MEALS",'MEAL&amp;HOSPITALITY DOCUMENTATION'!$G$37,0)+IF(B14="HOSPITALITY",'MEAL&amp;HOSPITALITY DOCUMENTATION'!$G$51,0)</f>
        <v>0</v>
      </c>
      <c r="G14" s="274">
        <f>IF(B14="MEALS",'MEAL&amp;HOSPITALITY DOCUMENTATION'!$H$37,0)+IF(B14="HOSPITALITY",'MEAL&amp;HOSPITALITY DOCUMENTATION'!$H$51,0)</f>
        <v>0</v>
      </c>
      <c r="H14" s="72"/>
      <c r="I14" s="73"/>
      <c r="J14" s="74"/>
      <c r="K14" s="75"/>
      <c r="L14" s="76" t="e">
        <f>VLOOKUP($B14,Dropdowns!$B$5:$C$19,2,FALSE)</f>
        <v>#N/A</v>
      </c>
      <c r="M14" s="77"/>
      <c r="N14" s="78">
        <f t="shared" si="0"/>
        <v>0</v>
      </c>
      <c r="O14" s="79">
        <f t="shared" si="1"/>
        <v>0</v>
      </c>
      <c r="P14" s="78">
        <f t="shared" si="2"/>
        <v>0</v>
      </c>
      <c r="T14" s="50"/>
    </row>
    <row r="15" spans="1:21" s="55" customFormat="1" ht="19.95" customHeight="1" x14ac:dyDescent="0.25">
      <c r="A15" s="70"/>
      <c r="B15" s="205"/>
      <c r="C15" s="206"/>
      <c r="D15" s="199">
        <f>IF(B15="MILEAGE",'MILEAGE TRIP LOG'!$E$46,0)</f>
        <v>0</v>
      </c>
      <c r="E15" s="200">
        <f>IF(B15="LOCAL TRIPS",'LOCAL TRIP LOG'!$E$46,0)</f>
        <v>0</v>
      </c>
      <c r="F15" s="71">
        <f>IF(B15="MEALS",'MEAL&amp;HOSPITALITY DOCUMENTATION'!$G$37,0)+IF(B15="HOSPITALITY",'MEAL&amp;HOSPITALITY DOCUMENTATION'!$G$51,0)</f>
        <v>0</v>
      </c>
      <c r="G15" s="274">
        <f>IF(B15="MEALS",'MEAL&amp;HOSPITALITY DOCUMENTATION'!$H$37,0)+IF(B15="HOSPITALITY",'MEAL&amp;HOSPITALITY DOCUMENTATION'!$H$51,0)</f>
        <v>0</v>
      </c>
      <c r="H15" s="72"/>
      <c r="I15" s="73"/>
      <c r="J15" s="74"/>
      <c r="K15" s="75"/>
      <c r="L15" s="76" t="e">
        <f>VLOOKUP($B15,Dropdowns!$B$5:$C$19,2,FALSE)</f>
        <v>#N/A</v>
      </c>
      <c r="M15" s="77"/>
      <c r="N15" s="78">
        <f t="shared" si="0"/>
        <v>0</v>
      </c>
      <c r="O15" s="79">
        <f t="shared" si="1"/>
        <v>0</v>
      </c>
      <c r="P15" s="78">
        <f t="shared" si="2"/>
        <v>0</v>
      </c>
      <c r="U15" s="80"/>
    </row>
    <row r="16" spans="1:21" s="55" customFormat="1" ht="19.95" customHeight="1" x14ac:dyDescent="0.25">
      <c r="A16" s="70"/>
      <c r="B16" s="205"/>
      <c r="C16" s="206"/>
      <c r="D16" s="199">
        <f>IF(B16="MILEAGE",'MILEAGE TRIP LOG'!$E$46,0)</f>
        <v>0</v>
      </c>
      <c r="E16" s="200">
        <f>IF(B16="LOCAL TRIPS",'LOCAL TRIP LOG'!$E$46,0)</f>
        <v>0</v>
      </c>
      <c r="F16" s="71">
        <f>IF(B16="MEALS",'MEAL&amp;HOSPITALITY DOCUMENTATION'!$G$37,0)+IF(B16="HOSPITALITY",'MEAL&amp;HOSPITALITY DOCUMENTATION'!$G$51,0)</f>
        <v>0</v>
      </c>
      <c r="G16" s="274">
        <f>IF(B16="MEALS",'MEAL&amp;HOSPITALITY DOCUMENTATION'!$H$37,0)+IF(B16="HOSPITALITY",'MEAL&amp;HOSPITALITY DOCUMENTATION'!$H$51,0)</f>
        <v>0</v>
      </c>
      <c r="H16" s="72"/>
      <c r="I16" s="73"/>
      <c r="J16" s="74"/>
      <c r="K16" s="75"/>
      <c r="L16" s="76" t="e">
        <f>VLOOKUP($B16,Dropdowns!$B$5:$C$19,2,FALSE)</f>
        <v>#N/A</v>
      </c>
      <c r="M16" s="77"/>
      <c r="N16" s="78">
        <f t="shared" si="0"/>
        <v>0</v>
      </c>
      <c r="O16" s="79">
        <f t="shared" si="1"/>
        <v>0</v>
      </c>
      <c r="P16" s="78">
        <f t="shared" si="2"/>
        <v>0</v>
      </c>
      <c r="U16" s="80"/>
    </row>
    <row r="17" spans="1:21" s="55" customFormat="1" ht="19.95" customHeight="1" x14ac:dyDescent="0.25">
      <c r="A17" s="70"/>
      <c r="B17" s="205"/>
      <c r="C17" s="206"/>
      <c r="D17" s="199">
        <f>IF(B17="MILEAGE",'MILEAGE TRIP LOG'!$E$46,0)</f>
        <v>0</v>
      </c>
      <c r="E17" s="200">
        <f>IF(B17="LOCAL TRIPS",'LOCAL TRIP LOG'!$E$46,0)</f>
        <v>0</v>
      </c>
      <c r="F17" s="71">
        <f>IF(B17="MEALS",'MEAL&amp;HOSPITALITY DOCUMENTATION'!$G$37,0)+IF(B17="HOSPITALITY",'MEAL&amp;HOSPITALITY DOCUMENTATION'!$G$51,0)</f>
        <v>0</v>
      </c>
      <c r="G17" s="274">
        <f>IF(B17="MEALS",'MEAL&amp;HOSPITALITY DOCUMENTATION'!$H$37,0)+IF(B17="HOSPITALITY",'MEAL&amp;HOSPITALITY DOCUMENTATION'!$H$51,0)</f>
        <v>0</v>
      </c>
      <c r="H17" s="72"/>
      <c r="I17" s="73"/>
      <c r="J17" s="74"/>
      <c r="K17" s="75"/>
      <c r="L17" s="76" t="e">
        <f>VLOOKUP($B17,Dropdowns!$B$5:$C$19,2,FALSE)</f>
        <v>#N/A</v>
      </c>
      <c r="M17" s="77"/>
      <c r="N17" s="78">
        <f t="shared" si="0"/>
        <v>0</v>
      </c>
      <c r="O17" s="79">
        <f t="shared" si="1"/>
        <v>0</v>
      </c>
      <c r="P17" s="78">
        <f t="shared" si="2"/>
        <v>0</v>
      </c>
      <c r="U17" s="80"/>
    </row>
    <row r="18" spans="1:21" s="55" customFormat="1" ht="19.95" customHeight="1" x14ac:dyDescent="0.25">
      <c r="A18" s="70"/>
      <c r="B18" s="205"/>
      <c r="C18" s="206"/>
      <c r="D18" s="199">
        <f>IF(B18="MILEAGE",'MILEAGE TRIP LOG'!$E$46,0)</f>
        <v>0</v>
      </c>
      <c r="E18" s="200">
        <f>IF(B18="LOCAL TRIPS",'LOCAL TRIP LOG'!$E$46,0)</f>
        <v>0</v>
      </c>
      <c r="F18" s="71">
        <f>IF(B18="MEALS",'MEAL&amp;HOSPITALITY DOCUMENTATION'!$G$37,0)+IF(B18="HOSPITALITY",'MEAL&amp;HOSPITALITY DOCUMENTATION'!$G$51,0)</f>
        <v>0</v>
      </c>
      <c r="G18" s="274">
        <f>IF(B18="MEALS",'MEAL&amp;HOSPITALITY DOCUMENTATION'!$H$37,0)+IF(B18="HOSPITALITY",'MEAL&amp;HOSPITALITY DOCUMENTATION'!$H$51,0)</f>
        <v>0</v>
      </c>
      <c r="H18" s="72"/>
      <c r="I18" s="73"/>
      <c r="J18" s="74"/>
      <c r="K18" s="75"/>
      <c r="L18" s="76" t="e">
        <f>VLOOKUP($B18,Dropdowns!$B$5:$C$19,2,FALSE)</f>
        <v>#N/A</v>
      </c>
      <c r="M18" s="77"/>
      <c r="N18" s="78">
        <f t="shared" si="0"/>
        <v>0</v>
      </c>
      <c r="O18" s="79">
        <f t="shared" si="1"/>
        <v>0</v>
      </c>
      <c r="P18" s="78">
        <f t="shared" si="2"/>
        <v>0</v>
      </c>
      <c r="U18" s="80"/>
    </row>
    <row r="19" spans="1:21" s="55" customFormat="1" ht="19.95" customHeight="1" x14ac:dyDescent="0.25">
      <c r="A19" s="70"/>
      <c r="B19" s="205"/>
      <c r="C19" s="206"/>
      <c r="D19" s="199">
        <f>IF(B19="MILEAGE",'MILEAGE TRIP LOG'!$E$46,0)</f>
        <v>0</v>
      </c>
      <c r="E19" s="200">
        <f>IF(B19="LOCAL TRIPS",'LOCAL TRIP LOG'!$E$46,0)</f>
        <v>0</v>
      </c>
      <c r="F19" s="71">
        <f>IF(B19="MEALS",'MEAL&amp;HOSPITALITY DOCUMENTATION'!$G$37,0)+IF(B19="HOSPITALITY",'MEAL&amp;HOSPITALITY DOCUMENTATION'!$G$51,0)</f>
        <v>0</v>
      </c>
      <c r="G19" s="274">
        <f>IF(B19="MEALS",'MEAL&amp;HOSPITALITY DOCUMENTATION'!$H$37,0)+IF(B19="HOSPITALITY",'MEAL&amp;HOSPITALITY DOCUMENTATION'!$H$51,0)</f>
        <v>0</v>
      </c>
      <c r="H19" s="72"/>
      <c r="I19" s="73"/>
      <c r="J19" s="74"/>
      <c r="K19" s="75"/>
      <c r="L19" s="76" t="e">
        <f>VLOOKUP($B19,Dropdowns!$B$5:$C$19,2,FALSE)</f>
        <v>#N/A</v>
      </c>
      <c r="M19" s="77"/>
      <c r="N19" s="78">
        <f t="shared" si="0"/>
        <v>0</v>
      </c>
      <c r="O19" s="79">
        <f t="shared" si="1"/>
        <v>0</v>
      </c>
      <c r="P19" s="78">
        <f t="shared" si="2"/>
        <v>0</v>
      </c>
      <c r="R19" s="10"/>
      <c r="U19" s="80"/>
    </row>
    <row r="20" spans="1:21" s="55" customFormat="1" ht="19.95" customHeight="1" x14ac:dyDescent="0.25">
      <c r="A20" s="70"/>
      <c r="B20" s="205"/>
      <c r="C20" s="206"/>
      <c r="D20" s="199">
        <f>IF(B20="MILEAGE",'MILEAGE TRIP LOG'!$E$46,0)</f>
        <v>0</v>
      </c>
      <c r="E20" s="200">
        <f>IF(B20="LOCAL TRIPS",'LOCAL TRIP LOG'!$E$46,0)</f>
        <v>0</v>
      </c>
      <c r="F20" s="71">
        <f>IF(B20="MEALS",'MEAL&amp;HOSPITALITY DOCUMENTATION'!$G$37,0)+IF(B20="HOSPITALITY",'MEAL&amp;HOSPITALITY DOCUMENTATION'!$G$51,0)</f>
        <v>0</v>
      </c>
      <c r="G20" s="274">
        <f>IF(B20="MEALS",'MEAL&amp;HOSPITALITY DOCUMENTATION'!$H$37,0)+IF(B20="HOSPITALITY",'MEAL&amp;HOSPITALITY DOCUMENTATION'!$H$51,0)</f>
        <v>0</v>
      </c>
      <c r="H20" s="72"/>
      <c r="I20" s="73"/>
      <c r="J20" s="74"/>
      <c r="K20" s="75"/>
      <c r="L20" s="76" t="e">
        <f>VLOOKUP($B20,Dropdowns!$B$5:$C$19,2,FALSE)</f>
        <v>#N/A</v>
      </c>
      <c r="M20" s="77"/>
      <c r="N20" s="78">
        <f t="shared" si="0"/>
        <v>0</v>
      </c>
      <c r="O20" s="79">
        <f t="shared" si="1"/>
        <v>0</v>
      </c>
      <c r="P20" s="78">
        <f t="shared" si="2"/>
        <v>0</v>
      </c>
      <c r="U20" s="80"/>
    </row>
    <row r="21" spans="1:21" s="55" customFormat="1" ht="19.95" customHeight="1" x14ac:dyDescent="0.25">
      <c r="A21" s="81"/>
      <c r="B21" s="205"/>
      <c r="C21" s="206"/>
      <c r="D21" s="199">
        <f>IF(B21="MILEAGE",'MILEAGE TRIP LOG'!$E$46,0)</f>
        <v>0</v>
      </c>
      <c r="E21" s="200">
        <f>IF(B21="LOCAL TRIPS",'LOCAL TRIP LOG'!$E$46,0)</f>
        <v>0</v>
      </c>
      <c r="F21" s="71">
        <f>IF(B21="MEALS",'MEAL&amp;HOSPITALITY DOCUMENTATION'!$G$37,0)+IF(B21="HOSPITALITY",'MEAL&amp;HOSPITALITY DOCUMENTATION'!$G$51,0)</f>
        <v>0</v>
      </c>
      <c r="G21" s="274">
        <f>IF(B21="MEALS",'MEAL&amp;HOSPITALITY DOCUMENTATION'!$H$37,0)+IF(B21="HOSPITALITY",'MEAL&amp;HOSPITALITY DOCUMENTATION'!$H$51,0)</f>
        <v>0</v>
      </c>
      <c r="H21" s="72"/>
      <c r="I21" s="73"/>
      <c r="J21" s="74"/>
      <c r="K21" s="75"/>
      <c r="L21" s="76" t="e">
        <f>VLOOKUP($B21,Dropdowns!$B$5:$C$19,2,FALSE)</f>
        <v>#N/A</v>
      </c>
      <c r="M21" s="77"/>
      <c r="N21" s="78">
        <f t="shared" si="0"/>
        <v>0</v>
      </c>
      <c r="O21" s="79">
        <f t="shared" si="1"/>
        <v>0</v>
      </c>
      <c r="P21" s="78">
        <f t="shared" si="2"/>
        <v>0</v>
      </c>
      <c r="U21" s="80"/>
    </row>
    <row r="22" spans="1:21" s="55" customFormat="1" ht="19.95" customHeight="1" x14ac:dyDescent="0.25">
      <c r="A22" s="81"/>
      <c r="B22" s="205"/>
      <c r="C22" s="206"/>
      <c r="D22" s="199">
        <f>IF(B22="MILEAGE",'MILEAGE TRIP LOG'!$E$46,0)</f>
        <v>0</v>
      </c>
      <c r="E22" s="200">
        <f>IF(B22="LOCAL TRIPS",'LOCAL TRIP LOG'!$E$46,0)</f>
        <v>0</v>
      </c>
      <c r="F22" s="71">
        <f>IF(B22="MEALS",'MEAL&amp;HOSPITALITY DOCUMENTATION'!$G$37,0)+IF(B22="HOSPITALITY",'MEAL&amp;HOSPITALITY DOCUMENTATION'!$G$51,0)</f>
        <v>0</v>
      </c>
      <c r="G22" s="274">
        <f>IF(B22="MEALS",'MEAL&amp;HOSPITALITY DOCUMENTATION'!$H$37,0)+IF(B22="HOSPITALITY",'MEAL&amp;HOSPITALITY DOCUMENTATION'!$H$51,0)</f>
        <v>0</v>
      </c>
      <c r="H22" s="72"/>
      <c r="I22" s="73"/>
      <c r="J22" s="74"/>
      <c r="K22" s="75"/>
      <c r="L22" s="76" t="e">
        <f>VLOOKUP($B22,Dropdowns!$B$5:$C$19,2,FALSE)</f>
        <v>#N/A</v>
      </c>
      <c r="M22" s="77"/>
      <c r="N22" s="78">
        <f t="shared" si="0"/>
        <v>0</v>
      </c>
      <c r="O22" s="79">
        <f t="shared" si="1"/>
        <v>0</v>
      </c>
      <c r="P22" s="78">
        <f t="shared" si="2"/>
        <v>0</v>
      </c>
      <c r="U22" s="80"/>
    </row>
    <row r="23" spans="1:21" s="55" customFormat="1" ht="19.95" customHeight="1" x14ac:dyDescent="0.25">
      <c r="A23" s="81"/>
      <c r="B23" s="205"/>
      <c r="C23" s="206"/>
      <c r="D23" s="199">
        <f>IF(B23="MILEAGE",'MILEAGE TRIP LOG'!$E$46,0)</f>
        <v>0</v>
      </c>
      <c r="E23" s="200">
        <f>IF(B23="LOCAL TRIPS",'LOCAL TRIP LOG'!$E$46,0)</f>
        <v>0</v>
      </c>
      <c r="F23" s="71">
        <f>IF(B23="MEALS",'MEAL&amp;HOSPITALITY DOCUMENTATION'!$G$37,0)+IF(B23="HOSPITALITY",'MEAL&amp;HOSPITALITY DOCUMENTATION'!$G$51,0)</f>
        <v>0</v>
      </c>
      <c r="G23" s="274">
        <f>IF(B23="MEALS",'MEAL&amp;HOSPITALITY DOCUMENTATION'!$H$37,0)+IF(B23="HOSPITALITY",'MEAL&amp;HOSPITALITY DOCUMENTATION'!$H$51,0)</f>
        <v>0</v>
      </c>
      <c r="H23" s="72"/>
      <c r="I23" s="73"/>
      <c r="J23" s="74"/>
      <c r="K23" s="75"/>
      <c r="L23" s="76" t="e">
        <f>VLOOKUP($B23,Dropdowns!$B$5:$C$19,2,FALSE)</f>
        <v>#N/A</v>
      </c>
      <c r="M23" s="77"/>
      <c r="N23" s="78">
        <f t="shared" si="0"/>
        <v>0</v>
      </c>
      <c r="O23" s="79">
        <f t="shared" si="1"/>
        <v>0</v>
      </c>
      <c r="P23" s="78">
        <f t="shared" si="2"/>
        <v>0</v>
      </c>
      <c r="U23" s="80"/>
    </row>
    <row r="24" spans="1:21" s="55" customFormat="1" ht="19.95" customHeight="1" x14ac:dyDescent="0.25">
      <c r="A24" s="81"/>
      <c r="B24" s="205"/>
      <c r="C24" s="206"/>
      <c r="D24" s="199">
        <f>IF(B24="MILEAGE",'MILEAGE TRIP LOG'!$E$46,0)</f>
        <v>0</v>
      </c>
      <c r="E24" s="200">
        <f>IF(B24="LOCAL TRIPS",'LOCAL TRIP LOG'!$E$46,0)</f>
        <v>0</v>
      </c>
      <c r="F24" s="71">
        <f>IF(B24="MEALS",'MEAL&amp;HOSPITALITY DOCUMENTATION'!$G$37,0)+IF(B24="HOSPITALITY",'MEAL&amp;HOSPITALITY DOCUMENTATION'!$G$51,0)</f>
        <v>0</v>
      </c>
      <c r="G24" s="274">
        <f>IF(B24="MEALS",'MEAL&amp;HOSPITALITY DOCUMENTATION'!$H$37,0)+IF(B24="HOSPITALITY",'MEAL&amp;HOSPITALITY DOCUMENTATION'!$H$51,0)</f>
        <v>0</v>
      </c>
      <c r="H24" s="72"/>
      <c r="I24" s="73"/>
      <c r="J24" s="74"/>
      <c r="K24" s="75"/>
      <c r="L24" s="76" t="e">
        <f>VLOOKUP($B24,Dropdowns!$B$5:$C$19,2,FALSE)</f>
        <v>#N/A</v>
      </c>
      <c r="M24" s="77"/>
      <c r="N24" s="78">
        <f t="shared" si="0"/>
        <v>0</v>
      </c>
      <c r="O24" s="79">
        <f t="shared" si="1"/>
        <v>0</v>
      </c>
      <c r="P24" s="78">
        <f t="shared" si="2"/>
        <v>0</v>
      </c>
    </row>
    <row r="25" spans="1:21" s="55" customFormat="1" ht="19.95" customHeight="1" x14ac:dyDescent="0.25">
      <c r="A25" s="81"/>
      <c r="B25" s="205"/>
      <c r="C25" s="206"/>
      <c r="D25" s="199">
        <f>IF(B25="MILEAGE",'MILEAGE TRIP LOG'!$E$46,0)</f>
        <v>0</v>
      </c>
      <c r="E25" s="200">
        <f>IF(B25="LOCAL TRIPS",'LOCAL TRIP LOG'!$E$46,0)</f>
        <v>0</v>
      </c>
      <c r="F25" s="71">
        <f>IF(B25="MEALS",'MEAL&amp;HOSPITALITY DOCUMENTATION'!$G$37,0)+IF(B25="HOSPITALITY",'MEAL&amp;HOSPITALITY DOCUMENTATION'!$G$51,0)</f>
        <v>0</v>
      </c>
      <c r="G25" s="274">
        <f>IF(B25="MEALS",'MEAL&amp;HOSPITALITY DOCUMENTATION'!$H$37,0)+IF(B25="HOSPITALITY",'MEAL&amp;HOSPITALITY DOCUMENTATION'!$H$51,0)</f>
        <v>0</v>
      </c>
      <c r="H25" s="72"/>
      <c r="I25" s="73"/>
      <c r="J25" s="74"/>
      <c r="K25" s="75"/>
      <c r="L25" s="82"/>
      <c r="M25" s="77"/>
      <c r="N25" s="78">
        <f t="shared" si="0"/>
        <v>0</v>
      </c>
      <c r="O25" s="79">
        <f t="shared" si="1"/>
        <v>0</v>
      </c>
      <c r="P25" s="78">
        <f t="shared" si="2"/>
        <v>0</v>
      </c>
    </row>
    <row r="26" spans="1:21" s="55" customFormat="1" ht="19.95" customHeight="1" x14ac:dyDescent="0.25">
      <c r="A26" s="81"/>
      <c r="B26" s="205"/>
      <c r="C26" s="206"/>
      <c r="D26" s="199">
        <f>IF(B26="MILEAGE",'MILEAGE TRIP LOG'!$E$46,0)</f>
        <v>0</v>
      </c>
      <c r="E26" s="200">
        <f>IF(B26="LOCAL TRIPS",'LOCAL TRIP LOG'!$E$46,0)</f>
        <v>0</v>
      </c>
      <c r="F26" s="71">
        <f>IF(B26="MEALS",'MEAL&amp;HOSPITALITY DOCUMENTATION'!$G$37,0)+IF(B26="HOSPITALITY",'MEAL&amp;HOSPITALITY DOCUMENTATION'!$G$51,0)</f>
        <v>0</v>
      </c>
      <c r="G26" s="274">
        <f>IF(B26="MEALS",'MEAL&amp;HOSPITALITY DOCUMENTATION'!$H$37,0)+IF(B26="HOSPITALITY",'MEAL&amp;HOSPITALITY DOCUMENTATION'!$H$51,0)</f>
        <v>0</v>
      </c>
      <c r="H26" s="72"/>
      <c r="I26" s="73"/>
      <c r="J26" s="74"/>
      <c r="K26" s="75"/>
      <c r="L26" s="82"/>
      <c r="M26" s="77"/>
      <c r="N26" s="78">
        <f t="shared" si="0"/>
        <v>0</v>
      </c>
      <c r="O26" s="79">
        <f t="shared" si="1"/>
        <v>0</v>
      </c>
      <c r="P26" s="78">
        <f t="shared" si="2"/>
        <v>0</v>
      </c>
    </row>
    <row r="27" spans="1:21" s="55" customFormat="1" ht="19.95" customHeight="1" x14ac:dyDescent="0.25">
      <c r="A27" s="81"/>
      <c r="B27" s="205"/>
      <c r="C27" s="206"/>
      <c r="D27" s="199">
        <f>IF(B27="MILEAGE",'MILEAGE TRIP LOG'!$E$46,0)</f>
        <v>0</v>
      </c>
      <c r="E27" s="200">
        <f>IF(B27="LOCAL TRIPS",'LOCAL TRIP LOG'!$E$46,0)</f>
        <v>0</v>
      </c>
      <c r="F27" s="71">
        <f>IF(B27="MEALS",'MEAL&amp;HOSPITALITY DOCUMENTATION'!$G$37,0)+IF(B27="HOSPITALITY",'MEAL&amp;HOSPITALITY DOCUMENTATION'!$G$51,0)</f>
        <v>0</v>
      </c>
      <c r="G27" s="274">
        <f>IF(B27="MEALS",'MEAL&amp;HOSPITALITY DOCUMENTATION'!$H$37,0)+IF(B27="HOSPITALITY",'MEAL&amp;HOSPITALITY DOCUMENTATION'!$H$51,0)</f>
        <v>0</v>
      </c>
      <c r="H27" s="72"/>
      <c r="I27" s="73"/>
      <c r="J27" s="74"/>
      <c r="K27" s="75"/>
      <c r="L27" s="82"/>
      <c r="M27" s="77"/>
      <c r="N27" s="78">
        <f t="shared" si="0"/>
        <v>0</v>
      </c>
      <c r="O27" s="79">
        <f t="shared" si="1"/>
        <v>0</v>
      </c>
      <c r="P27" s="78">
        <f t="shared" si="2"/>
        <v>0</v>
      </c>
    </row>
    <row r="28" spans="1:21" s="55" customFormat="1" ht="19.95" customHeight="1" x14ac:dyDescent="0.25">
      <c r="A28" s="83"/>
      <c r="B28" s="205"/>
      <c r="C28" s="206"/>
      <c r="D28" s="199">
        <f>IF(B28="MILEAGE",'MILEAGE TRIP LOG'!$E$46,0)</f>
        <v>0</v>
      </c>
      <c r="E28" s="200">
        <f>IF(B28="LOCAL TRIPS",'LOCAL TRIP LOG'!$E$46,0)</f>
        <v>0</v>
      </c>
      <c r="F28" s="71">
        <f>IF(B28="MEALS",'MEAL&amp;HOSPITALITY DOCUMENTATION'!$G$37,0)+IF(B28="HOSPITALITY",'MEAL&amp;HOSPITALITY DOCUMENTATION'!$G$51,0)</f>
        <v>0</v>
      </c>
      <c r="G28" s="274">
        <f>IF(B28="MEALS",'MEAL&amp;HOSPITALITY DOCUMENTATION'!$H$37,0)+IF(B28="HOSPITALITY",'MEAL&amp;HOSPITALITY DOCUMENTATION'!$H$51,0)</f>
        <v>0</v>
      </c>
      <c r="H28" s="72"/>
      <c r="I28" s="73"/>
      <c r="J28" s="74"/>
      <c r="K28" s="75"/>
      <c r="L28" s="82"/>
      <c r="M28" s="77"/>
      <c r="N28" s="78">
        <f t="shared" si="0"/>
        <v>0</v>
      </c>
      <c r="O28" s="79">
        <f t="shared" si="1"/>
        <v>0</v>
      </c>
      <c r="P28" s="78">
        <f t="shared" si="2"/>
        <v>0</v>
      </c>
    </row>
    <row r="29" spans="1:21" s="55" customFormat="1" ht="19.95" customHeight="1" thickBot="1" x14ac:dyDescent="0.3">
      <c r="A29" s="84"/>
      <c r="B29" s="217"/>
      <c r="C29" s="218"/>
      <c r="D29" s="201">
        <f>IF(B29="MILEAGE",'MILEAGE TRIP LOG'!$E$46,0)</f>
        <v>0</v>
      </c>
      <c r="E29" s="202">
        <f>IF(B29="LOCAL TRIPS",'LOCAL TRIP LOG'!$E$46,0)</f>
        <v>0</v>
      </c>
      <c r="F29" s="85">
        <f>IF(B29="MEALS",'MEAL&amp;HOSPITALITY DOCUMENTATION'!$G$37,0)+IF(B29="HOSPITALITY",'MEAL&amp;HOSPITALITY DOCUMENTATION'!$G$51,0)</f>
        <v>0</v>
      </c>
      <c r="G29" s="275">
        <f>IF(B29="MEALS",'MEAL&amp;HOSPITALITY DOCUMENTATION'!$H$37,0)+IF(B29="HOSPITALITY",'MEAL&amp;HOSPITALITY DOCUMENTATION'!$H$51,0)</f>
        <v>0</v>
      </c>
      <c r="H29" s="86"/>
      <c r="I29" s="73"/>
      <c r="J29" s="87"/>
      <c r="K29" s="88"/>
      <c r="L29" s="89"/>
      <c r="M29" s="77"/>
      <c r="N29" s="78">
        <f>P29-O29</f>
        <v>0</v>
      </c>
      <c r="O29" s="79">
        <f t="shared" si="1"/>
        <v>0</v>
      </c>
      <c r="P29" s="78">
        <f t="shared" si="2"/>
        <v>0</v>
      </c>
    </row>
    <row r="30" spans="1:21" s="55" customFormat="1" ht="19.95" customHeight="1" thickBot="1" x14ac:dyDescent="0.3">
      <c r="A30" s="59"/>
      <c r="B30" s="59"/>
      <c r="C30" s="90"/>
      <c r="D30" s="91"/>
      <c r="E30" s="91"/>
      <c r="F30" s="92"/>
      <c r="G30" s="68"/>
      <c r="H30" s="92"/>
      <c r="L30" s="93" t="s">
        <v>69</v>
      </c>
      <c r="M30" s="94" t="s">
        <v>73</v>
      </c>
      <c r="N30" s="95">
        <f>SUM(N12:N29)</f>
        <v>0</v>
      </c>
      <c r="O30" s="96">
        <f>SUM(O12:O29)</f>
        <v>0</v>
      </c>
      <c r="P30" s="95">
        <f>SUM(P12:P29)</f>
        <v>0</v>
      </c>
    </row>
    <row r="31" spans="1:21" s="55" customFormat="1" ht="4.5" customHeight="1" thickBot="1" x14ac:dyDescent="0.3">
      <c r="B31" s="90"/>
      <c r="C31" s="97"/>
      <c r="H31" s="10"/>
      <c r="J31" s="62"/>
      <c r="K31" s="98"/>
      <c r="L31" s="10"/>
      <c r="M31" s="99"/>
      <c r="N31" s="100"/>
      <c r="O31" s="100"/>
    </row>
    <row r="32" spans="1:21" s="42" customFormat="1" ht="19.95" customHeight="1" thickBot="1" x14ac:dyDescent="0.3">
      <c r="A32" s="101" t="s">
        <v>2</v>
      </c>
      <c r="B32" s="13"/>
      <c r="C32" s="102"/>
      <c r="D32" s="47"/>
      <c r="E32" s="207"/>
      <c r="F32" s="208"/>
      <c r="G32" s="208"/>
      <c r="H32" s="208"/>
      <c r="I32" s="209"/>
      <c r="J32" s="103"/>
      <c r="K32" s="210"/>
      <c r="L32" s="211"/>
      <c r="M32" s="211"/>
      <c r="N32" s="211"/>
      <c r="O32" s="212"/>
      <c r="S32" s="55"/>
    </row>
    <row r="33" spans="1:19" s="42" customFormat="1" ht="13.2" customHeight="1" x14ac:dyDescent="0.25">
      <c r="A33" s="47"/>
      <c r="B33" s="13"/>
      <c r="C33" s="104" t="s">
        <v>71</v>
      </c>
      <c r="E33" s="213" t="s">
        <v>90</v>
      </c>
      <c r="F33" s="213"/>
      <c r="G33" s="213"/>
      <c r="H33" s="213"/>
      <c r="I33" s="213"/>
      <c r="J33" s="104"/>
      <c r="K33" s="214" t="s">
        <v>70</v>
      </c>
      <c r="L33" s="214"/>
      <c r="M33" s="214"/>
      <c r="N33" s="214"/>
      <c r="O33" s="214"/>
    </row>
    <row r="34" spans="1:19" s="42" customFormat="1" ht="19.95" customHeight="1" x14ac:dyDescent="0.25">
      <c r="A34" s="215" t="s">
        <v>91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</row>
    <row r="35" spans="1:19" s="42" customFormat="1" ht="19.95" customHeight="1" thickBot="1" x14ac:dyDescent="0.3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7"/>
      <c r="L35" s="106"/>
      <c r="M35" s="106"/>
      <c r="N35" s="49"/>
      <c r="O35" s="105"/>
    </row>
    <row r="36" spans="1:19" s="42" customFormat="1" ht="19.95" customHeight="1" thickBot="1" x14ac:dyDescent="0.3">
      <c r="A36" s="101" t="s">
        <v>1</v>
      </c>
      <c r="B36" s="13"/>
      <c r="C36" s="102"/>
      <c r="D36" s="47"/>
      <c r="E36" s="207"/>
      <c r="F36" s="208"/>
      <c r="G36" s="208"/>
      <c r="H36" s="208"/>
      <c r="I36" s="209"/>
      <c r="J36" s="103"/>
      <c r="K36" s="210"/>
      <c r="L36" s="211"/>
      <c r="M36" s="211"/>
      <c r="N36" s="211"/>
      <c r="O36" s="212"/>
    </row>
    <row r="37" spans="1:19" s="42" customFormat="1" ht="13.2" customHeight="1" x14ac:dyDescent="0.25">
      <c r="A37" s="47"/>
      <c r="B37" s="13"/>
      <c r="C37" s="104" t="s">
        <v>71</v>
      </c>
      <c r="E37" s="213" t="s">
        <v>90</v>
      </c>
      <c r="F37" s="213"/>
      <c r="G37" s="213"/>
      <c r="H37" s="213"/>
      <c r="I37" s="213"/>
      <c r="J37" s="104"/>
      <c r="K37" s="214" t="s">
        <v>70</v>
      </c>
      <c r="L37" s="214"/>
      <c r="M37" s="214"/>
      <c r="N37" s="214"/>
      <c r="O37" s="214"/>
    </row>
    <row r="38" spans="1:19" s="108" customFormat="1" ht="19.95" customHeight="1" x14ac:dyDescent="0.25">
      <c r="A38" s="219" t="s">
        <v>0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S38" s="42"/>
    </row>
    <row r="39" spans="1:19" s="42" customFormat="1" ht="4.5" customHeight="1" x14ac:dyDescent="0.25">
      <c r="A39" s="46"/>
      <c r="B39" s="46"/>
      <c r="C39" s="46"/>
      <c r="D39" s="46"/>
      <c r="E39" s="46"/>
      <c r="F39" s="46"/>
      <c r="G39" s="46"/>
      <c r="H39" s="47"/>
      <c r="I39" s="46"/>
      <c r="J39" s="47"/>
      <c r="K39" s="109"/>
      <c r="L39" s="47"/>
      <c r="M39" s="110"/>
      <c r="N39" s="105"/>
      <c r="O39" s="105"/>
      <c r="S39" s="108"/>
    </row>
    <row r="40" spans="1:19" s="42" customFormat="1" ht="13.2" customHeight="1" x14ac:dyDescent="0.25">
      <c r="A40" s="216" t="s">
        <v>29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194"/>
    </row>
    <row r="41" spans="1:19" s="42" customFormat="1" ht="20.100000000000001" customHeight="1" x14ac:dyDescent="0.25">
      <c r="E41" s="46"/>
      <c r="F41" s="46"/>
      <c r="G41" s="46"/>
      <c r="H41" s="47"/>
      <c r="I41" s="46"/>
      <c r="J41" s="47"/>
      <c r="K41" s="109"/>
      <c r="L41" s="47"/>
      <c r="M41" s="110"/>
      <c r="N41" s="105"/>
      <c r="O41" s="105"/>
    </row>
    <row r="42" spans="1:19" s="42" customFormat="1" ht="20.100000000000001" customHeight="1" x14ac:dyDescent="0.25">
      <c r="N42" s="105"/>
      <c r="O42" s="105"/>
    </row>
    <row r="43" spans="1:19" s="42" customFormat="1" ht="20.100000000000001" customHeight="1" x14ac:dyDescent="0.25">
      <c r="E43" s="46"/>
      <c r="F43" s="46"/>
      <c r="G43" s="46"/>
      <c r="H43" s="47"/>
      <c r="I43" s="46"/>
      <c r="J43" s="47"/>
      <c r="K43" s="109"/>
      <c r="L43" s="47"/>
      <c r="M43" s="110"/>
      <c r="N43" s="105"/>
      <c r="O43" s="105"/>
    </row>
    <row r="44" spans="1:19" ht="20.100000000000001" customHeight="1" x14ac:dyDescent="0.25">
      <c r="E44" s="111"/>
      <c r="F44" s="111"/>
      <c r="G44" s="111"/>
      <c r="I44" s="111"/>
      <c r="J44" s="39"/>
      <c r="K44" s="112"/>
      <c r="M44" s="113"/>
      <c r="N44" s="114"/>
      <c r="O44" s="114"/>
    </row>
    <row r="45" spans="1:19" ht="20.100000000000001" customHeight="1" x14ac:dyDescent="0.25">
      <c r="E45" s="111"/>
      <c r="F45" s="111"/>
      <c r="G45" s="111"/>
      <c r="I45" s="111"/>
      <c r="J45" s="39"/>
      <c r="K45" s="112"/>
      <c r="M45" s="113"/>
      <c r="N45" s="114"/>
      <c r="O45" s="114"/>
    </row>
    <row r="46" spans="1:19" s="117" customFormat="1" ht="21" x14ac:dyDescent="0.25">
      <c r="A46" s="115"/>
      <c r="B46" s="116"/>
      <c r="H46" s="118"/>
      <c r="J46" s="119"/>
      <c r="K46" s="120"/>
      <c r="L46" s="118"/>
      <c r="M46" s="121"/>
      <c r="N46" s="122"/>
      <c r="O46" s="122"/>
      <c r="S46" s="37"/>
    </row>
    <row r="47" spans="1:19" s="117" customFormat="1" ht="22.8" x14ac:dyDescent="0.25">
      <c r="A47" s="116"/>
      <c r="B47" s="116"/>
      <c r="C47" s="123"/>
      <c r="D47" s="3"/>
      <c r="E47" s="124"/>
      <c r="F47" s="125"/>
      <c r="G47" s="123"/>
      <c r="H47" s="123"/>
      <c r="I47" s="123"/>
      <c r="J47" s="119"/>
      <c r="K47" s="120"/>
      <c r="L47" s="118"/>
      <c r="M47" s="121"/>
      <c r="N47" s="122"/>
      <c r="O47" s="122"/>
    </row>
    <row r="48" spans="1:19" s="117" customFormat="1" ht="22.8" x14ac:dyDescent="0.25">
      <c r="A48" s="116"/>
      <c r="B48" s="116"/>
      <c r="C48" s="123"/>
      <c r="D48" s="3"/>
      <c r="E48" s="123"/>
      <c r="F48" s="123"/>
      <c r="G48" s="123"/>
      <c r="H48" s="123"/>
      <c r="I48" s="123"/>
      <c r="J48" s="119"/>
      <c r="K48" s="120"/>
      <c r="L48" s="118"/>
      <c r="M48" s="121"/>
      <c r="N48" s="122"/>
      <c r="O48" s="122"/>
    </row>
    <row r="49" spans="1:15" s="117" customFormat="1" ht="21" x14ac:dyDescent="0.25">
      <c r="A49" s="116"/>
      <c r="B49" s="116"/>
      <c r="D49" s="126"/>
      <c r="E49" s="123"/>
      <c r="F49" s="127"/>
      <c r="G49" s="128"/>
      <c r="H49" s="129"/>
      <c r="I49" s="129"/>
      <c r="J49" s="119"/>
      <c r="K49" s="120"/>
      <c r="L49" s="118"/>
      <c r="M49" s="121"/>
      <c r="N49" s="122"/>
      <c r="O49" s="122"/>
    </row>
    <row r="50" spans="1:15" s="117" customFormat="1" ht="21" x14ac:dyDescent="0.25">
      <c r="A50" s="116"/>
      <c r="B50" s="116"/>
      <c r="C50" s="130"/>
      <c r="D50" s="126"/>
      <c r="E50" s="131"/>
      <c r="F50" s="132"/>
      <c r="G50" s="128"/>
      <c r="H50" s="129"/>
      <c r="I50" s="129"/>
      <c r="J50" s="119"/>
      <c r="K50" s="120"/>
      <c r="L50" s="118"/>
      <c r="M50" s="121"/>
      <c r="N50" s="122"/>
      <c r="O50" s="122"/>
    </row>
    <row r="51" spans="1:15" s="117" customFormat="1" ht="21" x14ac:dyDescent="0.25">
      <c r="A51" s="116"/>
      <c r="B51" s="116"/>
      <c r="C51" s="116"/>
      <c r="D51" s="119"/>
      <c r="E51" s="133"/>
      <c r="F51" s="134"/>
      <c r="G51" s="40"/>
      <c r="H51" s="41"/>
      <c r="I51" s="41"/>
      <c r="J51" s="119"/>
      <c r="K51" s="120"/>
      <c r="L51" s="118"/>
      <c r="M51" s="121"/>
      <c r="N51" s="122"/>
      <c r="O51" s="122"/>
    </row>
    <row r="52" spans="1:15" s="117" customFormat="1" ht="21" x14ac:dyDescent="0.25">
      <c r="A52" s="116"/>
      <c r="B52" s="116"/>
      <c r="H52" s="118"/>
      <c r="J52" s="119"/>
      <c r="K52" s="120"/>
      <c r="L52" s="118"/>
      <c r="M52" s="121"/>
      <c r="N52" s="122"/>
      <c r="O52" s="122"/>
    </row>
    <row r="53" spans="1:15" s="117" customFormat="1" ht="21" x14ac:dyDescent="0.25">
      <c r="A53" s="116"/>
      <c r="B53" s="116"/>
      <c r="H53" s="118"/>
      <c r="J53" s="119"/>
      <c r="K53" s="120"/>
      <c r="L53" s="118"/>
      <c r="M53" s="121"/>
      <c r="N53" s="122"/>
      <c r="O53" s="122"/>
    </row>
    <row r="54" spans="1:15" s="117" customFormat="1" ht="20.399999999999999" x14ac:dyDescent="0.25">
      <c r="H54" s="118"/>
      <c r="J54" s="119"/>
      <c r="K54" s="120"/>
      <c r="L54" s="118"/>
      <c r="M54" s="121"/>
      <c r="N54" s="122"/>
      <c r="O54" s="122"/>
    </row>
    <row r="55" spans="1:15" s="117" customFormat="1" ht="20.399999999999999" x14ac:dyDescent="0.25">
      <c r="H55" s="118"/>
      <c r="J55" s="119"/>
      <c r="K55" s="120"/>
      <c r="L55" s="118"/>
      <c r="M55" s="121"/>
      <c r="N55" s="122"/>
      <c r="O55" s="122"/>
    </row>
    <row r="56" spans="1:15" s="117" customFormat="1" ht="20.399999999999999" x14ac:dyDescent="0.25">
      <c r="H56" s="118"/>
      <c r="J56" s="119"/>
      <c r="K56" s="120"/>
      <c r="L56" s="118"/>
      <c r="M56" s="121"/>
      <c r="N56" s="122"/>
      <c r="O56" s="122"/>
    </row>
    <row r="57" spans="1:15" s="117" customFormat="1" ht="20.399999999999999" x14ac:dyDescent="0.25">
      <c r="H57" s="118"/>
      <c r="J57" s="119"/>
      <c r="K57" s="120"/>
      <c r="L57" s="118"/>
      <c r="M57" s="121"/>
      <c r="N57" s="122"/>
      <c r="O57" s="122"/>
    </row>
    <row r="58" spans="1:15" s="117" customFormat="1" ht="20.399999999999999" x14ac:dyDescent="0.25">
      <c r="H58" s="118"/>
      <c r="J58" s="119"/>
      <c r="K58" s="120"/>
      <c r="L58" s="118"/>
      <c r="M58" s="121"/>
      <c r="N58" s="122"/>
      <c r="O58" s="122"/>
    </row>
    <row r="59" spans="1:15" s="117" customFormat="1" ht="20.399999999999999" x14ac:dyDescent="0.25">
      <c r="H59" s="118"/>
      <c r="J59" s="119"/>
      <c r="K59" s="120"/>
      <c r="L59" s="118"/>
      <c r="M59" s="121"/>
      <c r="N59" s="122"/>
      <c r="O59" s="122"/>
    </row>
    <row r="60" spans="1:15" s="117" customFormat="1" ht="20.399999999999999" x14ac:dyDescent="0.25">
      <c r="H60" s="118"/>
      <c r="J60" s="119"/>
      <c r="K60" s="120"/>
      <c r="L60" s="118"/>
      <c r="M60" s="121"/>
      <c r="N60" s="122"/>
      <c r="O60" s="122"/>
    </row>
    <row r="61" spans="1:15" s="117" customFormat="1" ht="20.399999999999999" x14ac:dyDescent="0.25">
      <c r="H61" s="118"/>
      <c r="J61" s="119"/>
      <c r="K61" s="120"/>
      <c r="L61" s="118"/>
      <c r="M61" s="121"/>
      <c r="N61" s="122"/>
      <c r="O61" s="122"/>
    </row>
    <row r="62" spans="1:15" s="117" customFormat="1" ht="20.399999999999999" x14ac:dyDescent="0.25">
      <c r="H62" s="118"/>
      <c r="J62" s="119"/>
      <c r="K62" s="120"/>
      <c r="L62" s="118"/>
      <c r="M62" s="121"/>
      <c r="N62" s="122"/>
      <c r="O62" s="122"/>
    </row>
    <row r="63" spans="1:15" s="117" customFormat="1" ht="20.399999999999999" x14ac:dyDescent="0.25">
      <c r="H63" s="118"/>
      <c r="J63" s="119"/>
      <c r="K63" s="120"/>
      <c r="L63" s="118"/>
      <c r="M63" s="121"/>
      <c r="N63" s="122"/>
      <c r="O63" s="122"/>
    </row>
    <row r="64" spans="1:15" s="117" customFormat="1" ht="20.399999999999999" x14ac:dyDescent="0.25">
      <c r="H64" s="118"/>
      <c r="J64" s="119"/>
      <c r="K64" s="120"/>
      <c r="L64" s="118"/>
      <c r="M64" s="121"/>
      <c r="N64" s="122"/>
      <c r="O64" s="122"/>
    </row>
    <row r="65" spans="8:19" s="117" customFormat="1" ht="20.399999999999999" x14ac:dyDescent="0.25">
      <c r="H65" s="118"/>
      <c r="J65" s="119"/>
      <c r="K65" s="120"/>
      <c r="L65" s="118"/>
      <c r="M65" s="121"/>
      <c r="N65" s="122"/>
      <c r="O65" s="122"/>
    </row>
    <row r="66" spans="8:19" s="117" customFormat="1" ht="20.399999999999999" x14ac:dyDescent="0.25">
      <c r="H66" s="118"/>
      <c r="J66" s="119"/>
      <c r="K66" s="120"/>
      <c r="L66" s="118"/>
      <c r="M66" s="121"/>
      <c r="N66" s="122"/>
      <c r="O66" s="122"/>
    </row>
    <row r="67" spans="8:19" s="117" customFormat="1" ht="20.399999999999999" x14ac:dyDescent="0.25">
      <c r="H67" s="118"/>
      <c r="J67" s="119"/>
      <c r="K67" s="120"/>
      <c r="L67" s="118"/>
      <c r="M67" s="121"/>
      <c r="N67" s="122"/>
      <c r="O67" s="122"/>
    </row>
    <row r="68" spans="8:19" s="117" customFormat="1" ht="20.399999999999999" x14ac:dyDescent="0.25">
      <c r="H68" s="118"/>
      <c r="J68" s="119"/>
      <c r="K68" s="120"/>
      <c r="L68" s="118"/>
      <c r="M68" s="121"/>
      <c r="N68" s="122"/>
      <c r="O68" s="122"/>
    </row>
    <row r="69" spans="8:19" s="117" customFormat="1" ht="20.399999999999999" x14ac:dyDescent="0.25">
      <c r="H69" s="118"/>
      <c r="J69" s="119"/>
      <c r="K69" s="120"/>
      <c r="L69" s="118"/>
      <c r="M69" s="121"/>
      <c r="N69" s="122"/>
      <c r="O69" s="122"/>
    </row>
    <row r="70" spans="8:19" s="117" customFormat="1" ht="20.399999999999999" x14ac:dyDescent="0.25">
      <c r="H70" s="118"/>
      <c r="J70" s="119"/>
      <c r="K70" s="120"/>
      <c r="L70" s="118"/>
      <c r="M70" s="121"/>
      <c r="N70" s="122"/>
      <c r="O70" s="122"/>
    </row>
    <row r="71" spans="8:19" s="117" customFormat="1" ht="20.399999999999999" x14ac:dyDescent="0.25">
      <c r="H71" s="118"/>
      <c r="J71" s="119"/>
      <c r="K71" s="120"/>
      <c r="L71" s="118"/>
      <c r="M71" s="121"/>
      <c r="N71" s="122"/>
      <c r="O71" s="122"/>
    </row>
    <row r="72" spans="8:19" s="117" customFormat="1" ht="20.399999999999999" x14ac:dyDescent="0.25">
      <c r="H72" s="118"/>
      <c r="J72" s="119"/>
      <c r="K72" s="120"/>
      <c r="L72" s="118"/>
      <c r="M72" s="121"/>
      <c r="N72" s="122"/>
      <c r="O72" s="122"/>
    </row>
    <row r="73" spans="8:19" s="117" customFormat="1" ht="20.399999999999999" x14ac:dyDescent="0.25">
      <c r="H73" s="118"/>
      <c r="J73" s="119"/>
      <c r="K73" s="120"/>
      <c r="L73" s="118"/>
      <c r="M73" s="121"/>
      <c r="N73" s="122"/>
      <c r="O73" s="122"/>
    </row>
    <row r="74" spans="8:19" s="117" customFormat="1" ht="20.399999999999999" x14ac:dyDescent="0.25">
      <c r="H74" s="118"/>
      <c r="J74" s="119"/>
      <c r="K74" s="120"/>
      <c r="L74" s="118"/>
      <c r="M74" s="121"/>
      <c r="N74" s="122"/>
      <c r="O74" s="122"/>
    </row>
    <row r="75" spans="8:19" s="117" customFormat="1" ht="20.399999999999999" x14ac:dyDescent="0.25">
      <c r="H75" s="118"/>
      <c r="J75" s="119"/>
      <c r="K75" s="120"/>
      <c r="L75" s="118"/>
      <c r="M75" s="121"/>
      <c r="N75" s="122"/>
      <c r="O75" s="122"/>
    </row>
    <row r="76" spans="8:19" s="117" customFormat="1" ht="20.399999999999999" x14ac:dyDescent="0.25">
      <c r="H76" s="118"/>
      <c r="J76" s="119"/>
      <c r="K76" s="120"/>
      <c r="L76" s="118"/>
      <c r="M76" s="121"/>
      <c r="N76" s="122"/>
      <c r="O76" s="122"/>
    </row>
    <row r="77" spans="8:19" s="117" customFormat="1" ht="20.399999999999999" x14ac:dyDescent="0.25">
      <c r="H77" s="118"/>
      <c r="J77" s="119"/>
      <c r="K77" s="120"/>
      <c r="L77" s="118"/>
      <c r="M77" s="121"/>
      <c r="N77" s="122"/>
      <c r="O77" s="122"/>
    </row>
    <row r="78" spans="8:19" s="117" customFormat="1" ht="20.399999999999999" x14ac:dyDescent="0.25">
      <c r="H78" s="118"/>
      <c r="J78" s="119"/>
      <c r="K78" s="120"/>
      <c r="L78" s="118"/>
      <c r="M78" s="121"/>
      <c r="N78" s="122"/>
      <c r="O78" s="122"/>
    </row>
    <row r="79" spans="8:19" s="117" customFormat="1" ht="20.399999999999999" x14ac:dyDescent="0.25">
      <c r="H79" s="118"/>
      <c r="J79" s="119"/>
      <c r="K79" s="120"/>
      <c r="L79" s="118"/>
      <c r="M79" s="121"/>
      <c r="N79" s="122"/>
      <c r="O79" s="122"/>
    </row>
    <row r="80" spans="8:19" ht="20.399999999999999" x14ac:dyDescent="0.25">
      <c r="S80" s="117"/>
    </row>
  </sheetData>
  <sheetProtection algorithmName="SHA-512" hashValue="zNftvhX1FNwEKukAOkM/EyWFZSiEE7MHpHJIivyMoryOd3xU4qDUxIl/czdOdFnc8GND8ds4hzSachAzqYD6hg==" saltValue="mLrU72g+V4SZRS/6y2zwXQ==" spinCount="100000" sheet="1" selectLockedCells="1"/>
  <mergeCells count="44">
    <mergeCell ref="C1:I2"/>
    <mergeCell ref="N2:O2"/>
    <mergeCell ref="B11:C11"/>
    <mergeCell ref="B12:C12"/>
    <mergeCell ref="B13:C13"/>
    <mergeCell ref="O4:P4"/>
    <mergeCell ref="O6:P6"/>
    <mergeCell ref="O8:P8"/>
    <mergeCell ref="C8:L8"/>
    <mergeCell ref="N10:P10"/>
    <mergeCell ref="A10:G10"/>
    <mergeCell ref="H4:I4"/>
    <mergeCell ref="A6:B6"/>
    <mergeCell ref="C3:I3"/>
    <mergeCell ref="B14:C14"/>
    <mergeCell ref="C6:I6"/>
    <mergeCell ref="B18:C18"/>
    <mergeCell ref="B19:C19"/>
    <mergeCell ref="C4:D4"/>
    <mergeCell ref="A4:B4"/>
    <mergeCell ref="A40:O40"/>
    <mergeCell ref="B28:C28"/>
    <mergeCell ref="B29:C29"/>
    <mergeCell ref="E32:I32"/>
    <mergeCell ref="K32:O32"/>
    <mergeCell ref="E37:I37"/>
    <mergeCell ref="K37:O37"/>
    <mergeCell ref="A38:O38"/>
    <mergeCell ref="B27:C27"/>
    <mergeCell ref="E36:I36"/>
    <mergeCell ref="K36:O36"/>
    <mergeCell ref="E33:I33"/>
    <mergeCell ref="K33:O33"/>
    <mergeCell ref="A34:O34"/>
    <mergeCell ref="B24:C24"/>
    <mergeCell ref="B25:C25"/>
    <mergeCell ref="B15:C15"/>
    <mergeCell ref="B16:C16"/>
    <mergeCell ref="B26:C26"/>
    <mergeCell ref="B23:C23"/>
    <mergeCell ref="B17:C17"/>
    <mergeCell ref="B20:C20"/>
    <mergeCell ref="B21:C21"/>
    <mergeCell ref="B22:C22"/>
  </mergeCells>
  <dataValidations count="4">
    <dataValidation type="textLength" operator="equal" allowBlank="1" showInputMessage="1" showErrorMessage="1" sqref="J12:J29">
      <formula1>3</formula1>
    </dataValidation>
    <dataValidation type="textLength" allowBlank="1" showInputMessage="1" showErrorMessage="1" sqref="K12:K29">
      <formula1>5</formula1>
      <formula2>7</formula2>
    </dataValidation>
    <dataValidation allowBlank="1" showInputMessage="1" showErrorMessage="1" promptTitle="REQUIRED" prompt="PLEASE ENSURE PHONE EXT FIELD IS COMPLETE BEFORE SUBMISSION" sqref="C4:D4"/>
    <dataValidation type="textLength" allowBlank="1" showErrorMessage="1" errorTitle="CRITERIA" error="5 TO 10 NUMERICAL DIGITS ONLY (NO - / # .)" sqref="O8:P8">
      <formula1>5</formula1>
      <formula2>10</formula2>
    </dataValidation>
  </dataValidations>
  <printOptions horizontalCentered="1" verticalCentered="1"/>
  <pageMargins left="0" right="0" top="0" bottom="0" header="0" footer="0.25"/>
  <pageSetup scale="79" orientation="landscape" horizontalDpi="4294967295" verticalDpi="4294967295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Dropdowns!$B$38:$B$39</xm:f>
          </x14:formula1>
          <xm:sqref>H4</xm:sqref>
        </x14:dataValidation>
        <x14:dataValidation type="list" allowBlank="1" showErrorMessage="1" error="PICK FROM DROP DOWN LIST">
          <x14:formula1>
            <xm:f>Dropdowns!$B$5:$B$18</xm:f>
          </x14:formula1>
          <xm:sqref>B12:C24</xm:sqref>
        </x14:dataValidation>
        <x14:dataValidation type="list" allowBlank="1" showInputMessage="1" showErrorMessage="1">
          <x14:formula1>
            <xm:f>Dropdowns!$B$23:$B$32</xm:f>
          </x14:formula1>
          <xm:sqref>O6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L51"/>
  <sheetViews>
    <sheetView showGridLines="0" zoomScaleNormal="100" workbookViewId="0">
      <selection activeCell="A12" sqref="A12:H12"/>
    </sheetView>
  </sheetViews>
  <sheetFormatPr defaultColWidth="8.88671875" defaultRowHeight="13.2" x14ac:dyDescent="0.25"/>
  <cols>
    <col min="1" max="1" width="11.109375" style="37" customWidth="1"/>
    <col min="2" max="2" width="10" style="37" customWidth="1"/>
    <col min="3" max="3" width="9.33203125" style="37" customWidth="1"/>
    <col min="4" max="4" width="44.33203125" style="37" customWidth="1"/>
    <col min="5" max="5" width="20.44140625" style="37" customWidth="1"/>
    <col min="6" max="6" width="11.109375" style="37" customWidth="1"/>
    <col min="7" max="7" width="12.88671875" style="37" customWidth="1"/>
    <col min="8" max="8" width="13.109375" style="37" customWidth="1"/>
    <col min="9" max="9" width="11.6640625" style="37" customWidth="1"/>
    <col min="10" max="10" width="48.5546875" style="37" customWidth="1"/>
    <col min="11" max="16384" width="8.88671875" style="37"/>
  </cols>
  <sheetData>
    <row r="1" spans="1:12" ht="19.5" customHeight="1" x14ac:dyDescent="0.25">
      <c r="A1" s="227" t="s">
        <v>48</v>
      </c>
      <c r="B1" s="227"/>
      <c r="C1" s="227"/>
      <c r="D1" s="227"/>
      <c r="E1" s="227"/>
      <c r="F1" s="227"/>
      <c r="G1" s="227"/>
      <c r="H1" s="255"/>
      <c r="I1" s="245" t="s">
        <v>80</v>
      </c>
      <c r="J1" s="246"/>
    </row>
    <row r="2" spans="1:12" ht="6.75" customHeight="1" x14ac:dyDescent="0.25">
      <c r="A2" s="139"/>
      <c r="B2" s="139"/>
      <c r="C2" s="139"/>
      <c r="D2" s="139"/>
      <c r="E2" s="139"/>
      <c r="F2" s="139"/>
      <c r="G2" s="139"/>
      <c r="H2" s="182"/>
      <c r="I2" s="247"/>
      <c r="J2" s="248"/>
    </row>
    <row r="3" spans="1:12" ht="13.5" customHeight="1" x14ac:dyDescent="0.25">
      <c r="A3" s="256" t="s">
        <v>43</v>
      </c>
      <c r="B3" s="256"/>
      <c r="C3" s="256"/>
      <c r="D3" s="256"/>
      <c r="E3" s="256"/>
      <c r="F3" s="256"/>
      <c r="G3" s="256"/>
      <c r="H3" s="257"/>
      <c r="I3" s="247"/>
      <c r="J3" s="248"/>
    </row>
    <row r="4" spans="1:12" ht="3" customHeight="1" x14ac:dyDescent="0.25">
      <c r="A4" s="258"/>
      <c r="B4" s="258"/>
      <c r="C4" s="258"/>
      <c r="D4" s="258"/>
      <c r="E4" s="258"/>
      <c r="F4" s="258"/>
      <c r="G4" s="258"/>
      <c r="H4" s="259"/>
      <c r="I4" s="247"/>
      <c r="J4" s="248"/>
    </row>
    <row r="5" spans="1:12" ht="18" customHeight="1" x14ac:dyDescent="0.25">
      <c r="A5" s="260" t="s">
        <v>47</v>
      </c>
      <c r="B5" s="260"/>
      <c r="C5" s="260"/>
      <c r="D5" s="260"/>
      <c r="E5" s="260"/>
      <c r="F5" s="260"/>
      <c r="G5" s="260"/>
      <c r="H5" s="261"/>
      <c r="I5" s="247"/>
      <c r="J5" s="248"/>
    </row>
    <row r="6" spans="1:12" ht="20.25" customHeight="1" x14ac:dyDescent="0.25">
      <c r="A6" s="262" t="s">
        <v>46</v>
      </c>
      <c r="B6" s="262"/>
      <c r="C6" s="262"/>
      <c r="D6" s="262"/>
      <c r="E6" s="262"/>
      <c r="F6" s="262"/>
      <c r="G6" s="262"/>
      <c r="H6" s="263"/>
      <c r="I6" s="247"/>
      <c r="J6" s="248"/>
    </row>
    <row r="7" spans="1:12" ht="27" customHeight="1" x14ac:dyDescent="0.25">
      <c r="A7" s="264" t="s">
        <v>93</v>
      </c>
      <c r="B7" s="264"/>
      <c r="C7" s="264"/>
      <c r="D7" s="264"/>
      <c r="E7" s="264"/>
      <c r="F7" s="264"/>
      <c r="G7" s="264"/>
      <c r="H7" s="265"/>
      <c r="I7" s="247"/>
      <c r="J7" s="248"/>
    </row>
    <row r="8" spans="1:12" ht="18.75" customHeight="1" thickBot="1" x14ac:dyDescent="0.3">
      <c r="A8" s="266" t="s">
        <v>76</v>
      </c>
      <c r="B8" s="266"/>
      <c r="C8" s="266"/>
      <c r="D8" s="266"/>
      <c r="E8" s="266"/>
      <c r="F8" s="266"/>
      <c r="G8" s="266"/>
      <c r="H8" s="267"/>
      <c r="I8" s="249" t="s">
        <v>79</v>
      </c>
      <c r="J8" s="250"/>
      <c r="L8" s="139"/>
    </row>
    <row r="9" spans="1:12" s="140" customFormat="1" ht="4.5" customHeight="1" x14ac:dyDescent="0.25">
      <c r="E9" s="138"/>
      <c r="F9" s="138"/>
      <c r="G9" s="251" t="s">
        <v>75</v>
      </c>
      <c r="H9" s="252"/>
      <c r="J9" s="137"/>
    </row>
    <row r="10" spans="1:12" ht="22.5" customHeight="1" thickBot="1" x14ac:dyDescent="0.3">
      <c r="A10" s="141" t="s">
        <v>6</v>
      </c>
      <c r="B10" s="142"/>
      <c r="C10" s="45"/>
      <c r="D10" s="142"/>
      <c r="E10" s="142"/>
      <c r="F10" s="142"/>
      <c r="G10" s="253"/>
      <c r="H10" s="254"/>
      <c r="J10" s="137"/>
    </row>
    <row r="11" spans="1:12" s="54" customFormat="1" ht="60.75" customHeight="1" thickBot="1" x14ac:dyDescent="0.3">
      <c r="A11" s="16" t="s">
        <v>40</v>
      </c>
      <c r="B11" s="16" t="s">
        <v>49</v>
      </c>
      <c r="C11" s="16" t="s">
        <v>50</v>
      </c>
      <c r="D11" s="21" t="s">
        <v>42</v>
      </c>
      <c r="E11" s="16" t="s">
        <v>41</v>
      </c>
      <c r="F11" s="16" t="s">
        <v>44</v>
      </c>
      <c r="G11" s="29" t="s">
        <v>77</v>
      </c>
      <c r="H11" s="29" t="s">
        <v>78</v>
      </c>
      <c r="J11" s="137"/>
    </row>
    <row r="12" spans="1:12" ht="18" customHeight="1" x14ac:dyDescent="0.25">
      <c r="A12" s="203"/>
      <c r="B12" s="143"/>
      <c r="C12" s="144"/>
      <c r="D12" s="145"/>
      <c r="E12" s="146"/>
      <c r="F12" s="143"/>
      <c r="G12" s="147"/>
      <c r="H12" s="147"/>
      <c r="J12" s="137"/>
    </row>
    <row r="13" spans="1:12" ht="18" customHeight="1" x14ac:dyDescent="0.25">
      <c r="A13" s="148"/>
      <c r="B13" s="143"/>
      <c r="C13" s="144"/>
      <c r="D13" s="149"/>
      <c r="E13" s="146"/>
      <c r="F13" s="143"/>
      <c r="G13" s="150"/>
      <c r="H13" s="150"/>
      <c r="J13" s="137"/>
    </row>
    <row r="14" spans="1:12" ht="18" customHeight="1" x14ac:dyDescent="0.25">
      <c r="A14" s="148"/>
      <c r="B14" s="143"/>
      <c r="C14" s="144"/>
      <c r="D14" s="149"/>
      <c r="E14" s="146"/>
      <c r="F14" s="143"/>
      <c r="G14" s="150"/>
      <c r="H14" s="150"/>
      <c r="J14" s="137"/>
    </row>
    <row r="15" spans="1:12" ht="18" customHeight="1" x14ac:dyDescent="0.25">
      <c r="A15" s="148"/>
      <c r="B15" s="143"/>
      <c r="C15" s="144"/>
      <c r="D15" s="149"/>
      <c r="E15" s="146"/>
      <c r="F15" s="143"/>
      <c r="G15" s="150"/>
      <c r="H15" s="150"/>
    </row>
    <row r="16" spans="1:12" ht="18" customHeight="1" x14ac:dyDescent="0.25">
      <c r="A16" s="148"/>
      <c r="B16" s="143"/>
      <c r="C16" s="144"/>
      <c r="D16" s="149"/>
      <c r="E16" s="146"/>
      <c r="F16" s="143"/>
      <c r="G16" s="150"/>
      <c r="H16" s="150"/>
    </row>
    <row r="17" spans="1:10" ht="18" customHeight="1" x14ac:dyDescent="0.25">
      <c r="A17" s="148"/>
      <c r="B17" s="143"/>
      <c r="C17" s="144"/>
      <c r="D17" s="149"/>
      <c r="E17" s="146"/>
      <c r="F17" s="143"/>
      <c r="G17" s="150"/>
      <c r="H17" s="150"/>
      <c r="J17" s="123"/>
    </row>
    <row r="18" spans="1:10" ht="18" customHeight="1" x14ac:dyDescent="0.25">
      <c r="A18" s="148"/>
      <c r="B18" s="143"/>
      <c r="C18" s="144"/>
      <c r="D18" s="149"/>
      <c r="E18" s="146"/>
      <c r="F18" s="143"/>
      <c r="G18" s="150"/>
      <c r="H18" s="150"/>
    </row>
    <row r="19" spans="1:10" ht="18" customHeight="1" x14ac:dyDescent="0.25">
      <c r="A19" s="148"/>
      <c r="B19" s="143"/>
      <c r="C19" s="144"/>
      <c r="D19" s="149"/>
      <c r="E19" s="146"/>
      <c r="F19" s="143"/>
      <c r="G19" s="150"/>
      <c r="H19" s="150"/>
    </row>
    <row r="20" spans="1:10" ht="18" customHeight="1" x14ac:dyDescent="0.25">
      <c r="A20" s="148"/>
      <c r="B20" s="143"/>
      <c r="C20" s="144"/>
      <c r="D20" s="149"/>
      <c r="E20" s="146"/>
      <c r="F20" s="143"/>
      <c r="G20" s="150"/>
      <c r="H20" s="150"/>
      <c r="J20" s="137"/>
    </row>
    <row r="21" spans="1:10" ht="18" customHeight="1" x14ac:dyDescent="0.25">
      <c r="A21" s="148"/>
      <c r="B21" s="143"/>
      <c r="C21" s="144"/>
      <c r="D21" s="149"/>
      <c r="E21" s="146"/>
      <c r="F21" s="143"/>
      <c r="G21" s="150"/>
      <c r="H21" s="150"/>
    </row>
    <row r="22" spans="1:10" ht="18" customHeight="1" x14ac:dyDescent="0.25">
      <c r="A22" s="148"/>
      <c r="B22" s="143"/>
      <c r="C22" s="144"/>
      <c r="D22" s="149"/>
      <c r="E22" s="146"/>
      <c r="F22" s="143"/>
      <c r="G22" s="150"/>
      <c r="H22" s="150"/>
    </row>
    <row r="23" spans="1:10" ht="18" customHeight="1" x14ac:dyDescent="0.25">
      <c r="A23" s="148"/>
      <c r="B23" s="143"/>
      <c r="C23" s="144"/>
      <c r="D23" s="149"/>
      <c r="E23" s="146"/>
      <c r="F23" s="143"/>
      <c r="G23" s="150"/>
      <c r="H23" s="150"/>
    </row>
    <row r="24" spans="1:10" ht="18" customHeight="1" x14ac:dyDescent="0.25">
      <c r="A24" s="148"/>
      <c r="B24" s="143"/>
      <c r="C24" s="144"/>
      <c r="D24" s="149"/>
      <c r="E24" s="146"/>
      <c r="F24" s="143"/>
      <c r="G24" s="150"/>
      <c r="H24" s="150"/>
    </row>
    <row r="25" spans="1:10" ht="18" customHeight="1" x14ac:dyDescent="0.25">
      <c r="A25" s="148"/>
      <c r="B25" s="143"/>
      <c r="C25" s="144"/>
      <c r="D25" s="149"/>
      <c r="E25" s="146"/>
      <c r="F25" s="143"/>
      <c r="G25" s="150"/>
      <c r="H25" s="150"/>
    </row>
    <row r="26" spans="1:10" ht="18" customHeight="1" x14ac:dyDescent="0.25">
      <c r="A26" s="148"/>
      <c r="B26" s="143"/>
      <c r="C26" s="144"/>
      <c r="D26" s="149"/>
      <c r="E26" s="146"/>
      <c r="F26" s="143"/>
      <c r="G26" s="150"/>
      <c r="H26" s="150"/>
    </row>
    <row r="27" spans="1:10" ht="18" customHeight="1" x14ac:dyDescent="0.25">
      <c r="A27" s="148"/>
      <c r="B27" s="143"/>
      <c r="C27" s="144"/>
      <c r="D27" s="149"/>
      <c r="E27" s="146"/>
      <c r="F27" s="143"/>
      <c r="G27" s="150"/>
      <c r="H27" s="150"/>
    </row>
    <row r="28" spans="1:10" ht="18" customHeight="1" x14ac:dyDescent="0.25">
      <c r="A28" s="143"/>
      <c r="B28" s="143"/>
      <c r="C28" s="144"/>
      <c r="D28" s="149"/>
      <c r="E28" s="146"/>
      <c r="F28" s="143"/>
      <c r="G28" s="150"/>
      <c r="H28" s="150"/>
    </row>
    <row r="29" spans="1:10" ht="18" customHeight="1" x14ac:dyDescent="0.25">
      <c r="A29" s="143"/>
      <c r="B29" s="143"/>
      <c r="C29" s="144"/>
      <c r="D29" s="149"/>
      <c r="E29" s="146"/>
      <c r="F29" s="143"/>
      <c r="G29" s="150"/>
      <c r="H29" s="150"/>
    </row>
    <row r="30" spans="1:10" ht="18" customHeight="1" x14ac:dyDescent="0.25">
      <c r="A30" s="143"/>
      <c r="B30" s="143"/>
      <c r="C30" s="144"/>
      <c r="D30" s="149"/>
      <c r="E30" s="146"/>
      <c r="F30" s="143"/>
      <c r="G30" s="150"/>
      <c r="H30" s="150"/>
    </row>
    <row r="31" spans="1:10" ht="18" customHeight="1" x14ac:dyDescent="0.25">
      <c r="A31" s="143"/>
      <c r="B31" s="143"/>
      <c r="C31" s="144"/>
      <c r="D31" s="149"/>
      <c r="E31" s="146"/>
      <c r="F31" s="143"/>
      <c r="G31" s="150"/>
      <c r="H31" s="150"/>
    </row>
    <row r="32" spans="1:10" ht="18" customHeight="1" x14ac:dyDescent="0.25">
      <c r="A32" s="143"/>
      <c r="B32" s="143"/>
      <c r="C32" s="144"/>
      <c r="D32" s="149"/>
      <c r="E32" s="146"/>
      <c r="F32" s="143"/>
      <c r="G32" s="150"/>
      <c r="H32" s="150"/>
    </row>
    <row r="33" spans="1:9" ht="18" customHeight="1" x14ac:dyDescent="0.25">
      <c r="A33" s="143"/>
      <c r="B33" s="143"/>
      <c r="C33" s="144"/>
      <c r="D33" s="149"/>
      <c r="E33" s="146"/>
      <c r="F33" s="143"/>
      <c r="G33" s="150"/>
      <c r="H33" s="150"/>
    </row>
    <row r="34" spans="1:9" ht="18" customHeight="1" x14ac:dyDescent="0.25">
      <c r="A34" s="143"/>
      <c r="B34" s="143"/>
      <c r="C34" s="144"/>
      <c r="D34" s="149"/>
      <c r="E34" s="146"/>
      <c r="F34" s="143"/>
      <c r="G34" s="150"/>
      <c r="H34" s="150"/>
    </row>
    <row r="35" spans="1:9" ht="18" customHeight="1" x14ac:dyDescent="0.25">
      <c r="A35" s="143"/>
      <c r="B35" s="143"/>
      <c r="C35" s="144"/>
      <c r="D35" s="149"/>
      <c r="E35" s="146"/>
      <c r="F35" s="143"/>
      <c r="G35" s="150"/>
      <c r="H35" s="150"/>
    </row>
    <row r="36" spans="1:9" ht="18" customHeight="1" thickBot="1" x14ac:dyDescent="0.3">
      <c r="A36" s="151"/>
      <c r="B36" s="151"/>
      <c r="C36" s="152"/>
      <c r="D36" s="153"/>
      <c r="E36" s="154"/>
      <c r="F36" s="151"/>
      <c r="G36" s="155"/>
      <c r="H36" s="155"/>
    </row>
    <row r="37" spans="1:9" s="135" customFormat="1" ht="18" customHeight="1" thickBot="1" x14ac:dyDescent="0.3">
      <c r="A37" s="156"/>
      <c r="B37" s="156"/>
      <c r="C37" s="156"/>
      <c r="D37" s="157"/>
      <c r="E37" s="156"/>
      <c r="F37" s="156"/>
      <c r="G37" s="158">
        <f>SUM(G12:G36)</f>
        <v>0</v>
      </c>
      <c r="H37" s="158">
        <f>SUM(H12:H36)</f>
        <v>0</v>
      </c>
    </row>
    <row r="38" spans="1:9" s="39" customFormat="1" ht="20.25" customHeight="1" thickBot="1" x14ac:dyDescent="0.3">
      <c r="A38" s="141" t="s">
        <v>4</v>
      </c>
      <c r="B38" s="156"/>
      <c r="D38" s="159"/>
      <c r="E38" s="159"/>
      <c r="F38" s="159"/>
      <c r="G38" s="159"/>
      <c r="H38" s="160"/>
      <c r="I38" s="160"/>
    </row>
    <row r="39" spans="1:9" s="54" customFormat="1" ht="60" customHeight="1" thickBot="1" x14ac:dyDescent="0.3">
      <c r="A39" s="16" t="s">
        <v>40</v>
      </c>
      <c r="B39" s="16" t="s">
        <v>49</v>
      </c>
      <c r="C39" s="16" t="s">
        <v>50</v>
      </c>
      <c r="D39" s="16" t="s">
        <v>42</v>
      </c>
      <c r="E39" s="16" t="s">
        <v>41</v>
      </c>
      <c r="F39" s="16" t="s">
        <v>44</v>
      </c>
      <c r="G39" s="29" t="s">
        <v>77</v>
      </c>
      <c r="H39" s="29" t="s">
        <v>78</v>
      </c>
    </row>
    <row r="40" spans="1:9" ht="18" customHeight="1" x14ac:dyDescent="0.25">
      <c r="A40" s="161"/>
      <c r="B40" s="143"/>
      <c r="C40" s="144"/>
      <c r="D40" s="162"/>
      <c r="E40" s="146"/>
      <c r="F40" s="143"/>
      <c r="G40" s="163"/>
      <c r="H40" s="163"/>
    </row>
    <row r="41" spans="1:9" ht="18" customHeight="1" x14ac:dyDescent="0.25">
      <c r="A41" s="161"/>
      <c r="B41" s="143"/>
      <c r="C41" s="144"/>
      <c r="D41" s="162"/>
      <c r="E41" s="146"/>
      <c r="F41" s="143"/>
      <c r="G41" s="163"/>
      <c r="H41" s="163"/>
    </row>
    <row r="42" spans="1:9" ht="18" customHeight="1" x14ac:dyDescent="0.25">
      <c r="A42" s="161"/>
      <c r="B42" s="143"/>
      <c r="C42" s="144"/>
      <c r="D42" s="162"/>
      <c r="E42" s="146"/>
      <c r="F42" s="143"/>
      <c r="G42" s="163"/>
      <c r="H42" s="163"/>
    </row>
    <row r="43" spans="1:9" ht="18" customHeight="1" x14ac:dyDescent="0.25">
      <c r="A43" s="161"/>
      <c r="B43" s="143"/>
      <c r="C43" s="144"/>
      <c r="D43" s="162"/>
      <c r="E43" s="146"/>
      <c r="F43" s="143"/>
      <c r="G43" s="163"/>
      <c r="H43" s="163"/>
    </row>
    <row r="44" spans="1:9" ht="18" customHeight="1" x14ac:dyDescent="0.25">
      <c r="A44" s="161"/>
      <c r="B44" s="143"/>
      <c r="C44" s="144"/>
      <c r="D44" s="162"/>
      <c r="E44" s="146"/>
      <c r="F44" s="143"/>
      <c r="G44" s="163"/>
      <c r="H44" s="163"/>
    </row>
    <row r="45" spans="1:9" ht="18" customHeight="1" x14ac:dyDescent="0.25">
      <c r="A45" s="161"/>
      <c r="B45" s="143"/>
      <c r="C45" s="144"/>
      <c r="D45" s="162"/>
      <c r="E45" s="146"/>
      <c r="F45" s="143"/>
      <c r="G45" s="163"/>
      <c r="H45" s="163"/>
    </row>
    <row r="46" spans="1:9" ht="18" customHeight="1" x14ac:dyDescent="0.25">
      <c r="A46" s="161"/>
      <c r="B46" s="143"/>
      <c r="C46" s="144"/>
      <c r="D46" s="162"/>
      <c r="E46" s="146"/>
      <c r="F46" s="143"/>
      <c r="G46" s="163"/>
      <c r="H46" s="163"/>
    </row>
    <row r="47" spans="1:9" ht="18" customHeight="1" x14ac:dyDescent="0.25">
      <c r="A47" s="161"/>
      <c r="B47" s="143"/>
      <c r="C47" s="144"/>
      <c r="D47" s="162"/>
      <c r="E47" s="146"/>
      <c r="F47" s="143"/>
      <c r="G47" s="163"/>
      <c r="H47" s="163"/>
    </row>
    <row r="48" spans="1:9" ht="18" customHeight="1" x14ac:dyDescent="0.25">
      <c r="A48" s="161"/>
      <c r="B48" s="143"/>
      <c r="C48" s="144"/>
      <c r="D48" s="162"/>
      <c r="E48" s="146"/>
      <c r="F48" s="143"/>
      <c r="G48" s="163"/>
      <c r="H48" s="163"/>
    </row>
    <row r="49" spans="1:8" ht="18" customHeight="1" x14ac:dyDescent="0.25">
      <c r="A49" s="161"/>
      <c r="B49" s="143"/>
      <c r="C49" s="144"/>
      <c r="D49" s="162"/>
      <c r="E49" s="146"/>
      <c r="F49" s="143"/>
      <c r="G49" s="163"/>
      <c r="H49" s="163"/>
    </row>
    <row r="50" spans="1:8" ht="18" customHeight="1" thickBot="1" x14ac:dyDescent="0.3">
      <c r="A50" s="164"/>
      <c r="B50" s="151"/>
      <c r="C50" s="165"/>
      <c r="D50" s="166"/>
      <c r="E50" s="167"/>
      <c r="F50" s="151"/>
      <c r="G50" s="168"/>
      <c r="H50" s="168"/>
    </row>
    <row r="51" spans="1:8" ht="17.25" customHeight="1" thickBot="1" x14ac:dyDescent="0.3">
      <c r="G51" s="169">
        <f>SUM(G40:G50)</f>
        <v>0</v>
      </c>
      <c r="H51" s="169">
        <f>SUM(H40:H50)</f>
        <v>0</v>
      </c>
    </row>
  </sheetData>
  <sheetProtection algorithmName="SHA-512" hashValue="HIEm1Q/X+kDoHfPPjoS5DJvxgmJw3TefTL15GeMfh4M5mCR2PwcMNXR5iJrrt/j3xHyqks+++4hAYp9bJilUiw==" saltValue="ABuAVDs1SCmYj934I94elw==" spinCount="100000" sheet="1" selectLockedCells="1"/>
  <mergeCells count="10">
    <mergeCell ref="I1:J7"/>
    <mergeCell ref="I8:J8"/>
    <mergeCell ref="G9:H10"/>
    <mergeCell ref="A1:H1"/>
    <mergeCell ref="A3:H3"/>
    <mergeCell ref="A4:H4"/>
    <mergeCell ref="A5:H5"/>
    <mergeCell ref="A6:H6"/>
    <mergeCell ref="A7:H7"/>
    <mergeCell ref="A8:H8"/>
  </mergeCells>
  <dataValidations count="1">
    <dataValidation type="list" allowBlank="1" showInputMessage="1" showErrorMessage="1" sqref="F37">
      <formula1>$B$42:$B$43</formula1>
    </dataValidation>
  </dataValidations>
  <hyperlinks>
    <hyperlink ref="I8" r:id="rId1"/>
  </hyperlinks>
  <printOptions horizontalCentered="1"/>
  <pageMargins left="0" right="0" top="0.25" bottom="0.25" header="0.3" footer="0.3"/>
  <pageSetup scale="80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Dropdowns!$B$38:$B$39</xm:f>
          </x14:formula1>
          <xm:sqref>B12:B38 F12:F36 B40:B50 F40:F50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66FF"/>
    <pageSetUpPr fitToPage="1"/>
  </sheetPr>
  <dimension ref="A1:F47"/>
  <sheetViews>
    <sheetView workbookViewId="0">
      <selection activeCell="A8" sqref="A8:E8"/>
    </sheetView>
  </sheetViews>
  <sheetFormatPr defaultRowHeight="13.2" x14ac:dyDescent="0.25"/>
  <cols>
    <col min="1" max="1" width="12.88671875" customWidth="1"/>
    <col min="2" max="2" width="11.6640625" customWidth="1"/>
    <col min="3" max="3" width="11.5546875" customWidth="1"/>
    <col min="4" max="4" width="62.88671875" customWidth="1"/>
    <col min="5" max="5" width="13.88671875" style="23" customWidth="1"/>
    <col min="6" max="6" width="15" customWidth="1"/>
  </cols>
  <sheetData>
    <row r="1" spans="1:6" ht="19.5" customHeight="1" x14ac:dyDescent="0.3">
      <c r="A1" s="269" t="s">
        <v>51</v>
      </c>
      <c r="B1" s="269"/>
      <c r="C1" s="269"/>
      <c r="D1" s="269"/>
      <c r="E1" s="269"/>
    </row>
    <row r="2" spans="1:6" ht="6.75" customHeight="1" x14ac:dyDescent="0.25">
      <c r="A2" s="270"/>
      <c r="B2" s="270"/>
      <c r="C2" s="270"/>
      <c r="D2" s="270"/>
      <c r="E2" s="270"/>
    </row>
    <row r="3" spans="1:6" ht="13.5" customHeight="1" x14ac:dyDescent="0.25">
      <c r="A3" s="271" t="s">
        <v>52</v>
      </c>
      <c r="B3" s="271"/>
      <c r="C3" s="271"/>
      <c r="D3" s="271"/>
      <c r="E3" s="271"/>
    </row>
    <row r="4" spans="1:6" ht="3" customHeight="1" x14ac:dyDescent="0.25">
      <c r="A4" s="270"/>
      <c r="B4" s="270"/>
      <c r="C4" s="270"/>
      <c r="D4" s="270"/>
      <c r="E4" s="270"/>
    </row>
    <row r="5" spans="1:6" ht="27" customHeight="1" x14ac:dyDescent="0.3">
      <c r="A5" s="268" t="s">
        <v>47</v>
      </c>
      <c r="B5" s="268"/>
      <c r="C5" s="268"/>
      <c r="D5" s="268"/>
      <c r="E5" s="268"/>
    </row>
    <row r="6" spans="1:6" ht="15" customHeight="1" thickBot="1" x14ac:dyDescent="0.45">
      <c r="A6" s="17"/>
      <c r="B6" s="18"/>
      <c r="C6" s="20"/>
      <c r="D6" s="20"/>
      <c r="E6" s="24"/>
    </row>
    <row r="7" spans="1:6" s="14" customFormat="1" ht="57.75" customHeight="1" thickBot="1" x14ac:dyDescent="0.3">
      <c r="A7" s="16" t="s">
        <v>56</v>
      </c>
      <c r="B7" s="16" t="s">
        <v>53</v>
      </c>
      <c r="C7" s="16" t="s">
        <v>54</v>
      </c>
      <c r="D7" s="16" t="s">
        <v>55</v>
      </c>
      <c r="E7" s="16" t="s">
        <v>94</v>
      </c>
      <c r="F7" s="28"/>
    </row>
    <row r="8" spans="1:6" ht="18" customHeight="1" x14ac:dyDescent="0.25">
      <c r="A8" s="204"/>
      <c r="B8" s="30"/>
      <c r="C8" s="30"/>
      <c r="D8" s="31"/>
      <c r="E8" s="34"/>
    </row>
    <row r="9" spans="1:6" ht="18" customHeight="1" x14ac:dyDescent="0.25">
      <c r="A9" s="32"/>
      <c r="B9" s="30"/>
      <c r="C9" s="30"/>
      <c r="D9" s="31"/>
      <c r="E9" s="34"/>
    </row>
    <row r="10" spans="1:6" ht="18" customHeight="1" x14ac:dyDescent="0.25">
      <c r="A10" s="32"/>
      <c r="B10" s="30"/>
      <c r="C10" s="30"/>
      <c r="D10" s="31"/>
      <c r="E10" s="34"/>
    </row>
    <row r="11" spans="1:6" ht="18" customHeight="1" x14ac:dyDescent="0.25">
      <c r="A11" s="32"/>
      <c r="B11" s="30"/>
      <c r="C11" s="30"/>
      <c r="D11" s="31"/>
      <c r="E11" s="34"/>
    </row>
    <row r="12" spans="1:6" ht="18" customHeight="1" x14ac:dyDescent="0.25">
      <c r="A12" s="32"/>
      <c r="B12" s="30"/>
      <c r="C12" s="30"/>
      <c r="D12" s="31"/>
      <c r="E12" s="34"/>
    </row>
    <row r="13" spans="1:6" ht="18" customHeight="1" x14ac:dyDescent="0.25">
      <c r="A13" s="32"/>
      <c r="B13" s="30"/>
      <c r="C13" s="30"/>
      <c r="D13" s="31"/>
      <c r="E13" s="34"/>
    </row>
    <row r="14" spans="1:6" ht="18" customHeight="1" x14ac:dyDescent="0.25">
      <c r="A14" s="32"/>
      <c r="B14" s="30"/>
      <c r="C14" s="30"/>
      <c r="D14" s="31"/>
      <c r="E14" s="34"/>
    </row>
    <row r="15" spans="1:6" ht="18" customHeight="1" x14ac:dyDescent="0.25">
      <c r="A15" s="32"/>
      <c r="B15" s="30"/>
      <c r="C15" s="30"/>
      <c r="D15" s="31"/>
      <c r="E15" s="34"/>
    </row>
    <row r="16" spans="1:6" ht="18" customHeight="1" x14ac:dyDescent="0.25">
      <c r="A16" s="32"/>
      <c r="B16" s="30"/>
      <c r="C16" s="30"/>
      <c r="D16" s="31"/>
      <c r="E16" s="34"/>
    </row>
    <row r="17" spans="1:5" ht="18" customHeight="1" x14ac:dyDescent="0.25">
      <c r="A17" s="32"/>
      <c r="B17" s="30"/>
      <c r="C17" s="30"/>
      <c r="D17" s="31"/>
      <c r="E17" s="34"/>
    </row>
    <row r="18" spans="1:5" ht="18" customHeight="1" x14ac:dyDescent="0.25">
      <c r="A18" s="32"/>
      <c r="B18" s="30"/>
      <c r="C18" s="30"/>
      <c r="D18" s="31"/>
      <c r="E18" s="34"/>
    </row>
    <row r="19" spans="1:5" ht="18" customHeight="1" x14ac:dyDescent="0.25">
      <c r="A19" s="32"/>
      <c r="B19" s="30"/>
      <c r="C19" s="30"/>
      <c r="D19" s="31"/>
      <c r="E19" s="34"/>
    </row>
    <row r="20" spans="1:5" ht="18" customHeight="1" x14ac:dyDescent="0.25">
      <c r="A20" s="32"/>
      <c r="B20" s="30"/>
      <c r="C20" s="30"/>
      <c r="D20" s="31"/>
      <c r="E20" s="34"/>
    </row>
    <row r="21" spans="1:5" ht="18" customHeight="1" x14ac:dyDescent="0.25">
      <c r="A21" s="32"/>
      <c r="B21" s="30"/>
      <c r="C21" s="30"/>
      <c r="D21" s="31"/>
      <c r="E21" s="34"/>
    </row>
    <row r="22" spans="1:5" ht="18" customHeight="1" x14ac:dyDescent="0.25">
      <c r="A22" s="32"/>
      <c r="B22" s="30"/>
      <c r="C22" s="30"/>
      <c r="D22" s="31"/>
      <c r="E22" s="34"/>
    </row>
    <row r="23" spans="1:5" ht="18" customHeight="1" x14ac:dyDescent="0.25">
      <c r="A23" s="32"/>
      <c r="B23" s="30"/>
      <c r="C23" s="30"/>
      <c r="D23" s="31"/>
      <c r="E23" s="34"/>
    </row>
    <row r="24" spans="1:5" ht="18" customHeight="1" x14ac:dyDescent="0.25">
      <c r="A24" s="32"/>
      <c r="B24" s="30"/>
      <c r="C24" s="30"/>
      <c r="D24" s="31"/>
      <c r="E24" s="34"/>
    </row>
    <row r="25" spans="1:5" ht="18" customHeight="1" x14ac:dyDescent="0.25">
      <c r="A25" s="32"/>
      <c r="B25" s="30"/>
      <c r="C25" s="30"/>
      <c r="D25" s="31"/>
      <c r="E25" s="34"/>
    </row>
    <row r="26" spans="1:5" ht="18" customHeight="1" x14ac:dyDescent="0.25">
      <c r="A26" s="32"/>
      <c r="B26" s="30"/>
      <c r="C26" s="30"/>
      <c r="D26" s="31"/>
      <c r="E26" s="34"/>
    </row>
    <row r="27" spans="1:5" ht="18" customHeight="1" x14ac:dyDescent="0.25">
      <c r="A27" s="32"/>
      <c r="B27" s="30"/>
      <c r="C27" s="30"/>
      <c r="D27" s="31"/>
      <c r="E27" s="34"/>
    </row>
    <row r="28" spans="1:5" ht="18" customHeight="1" x14ac:dyDescent="0.25">
      <c r="A28" s="32"/>
      <c r="B28" s="30"/>
      <c r="C28" s="30"/>
      <c r="D28" s="31"/>
      <c r="E28" s="34"/>
    </row>
    <row r="29" spans="1:5" ht="18" customHeight="1" x14ac:dyDescent="0.25">
      <c r="A29" s="32"/>
      <c r="B29" s="30"/>
      <c r="C29" s="30"/>
      <c r="D29" s="31"/>
      <c r="E29" s="34"/>
    </row>
    <row r="30" spans="1:5" ht="18" customHeight="1" x14ac:dyDescent="0.25">
      <c r="A30" s="32"/>
      <c r="B30" s="30"/>
      <c r="C30" s="30"/>
      <c r="D30" s="31"/>
      <c r="E30" s="34"/>
    </row>
    <row r="31" spans="1:5" ht="18" customHeight="1" x14ac:dyDescent="0.25">
      <c r="A31" s="32"/>
      <c r="B31" s="30"/>
      <c r="C31" s="30"/>
      <c r="D31" s="31"/>
      <c r="E31" s="34"/>
    </row>
    <row r="32" spans="1:5" ht="18" customHeight="1" x14ac:dyDescent="0.25">
      <c r="A32" s="32"/>
      <c r="B32" s="30"/>
      <c r="C32" s="30"/>
      <c r="D32" s="31"/>
      <c r="E32" s="34"/>
    </row>
    <row r="33" spans="1:5" ht="18" customHeight="1" x14ac:dyDescent="0.25">
      <c r="A33" s="32"/>
      <c r="B33" s="30"/>
      <c r="C33" s="30"/>
      <c r="D33" s="31"/>
      <c r="E33" s="34"/>
    </row>
    <row r="34" spans="1:5" ht="18" customHeight="1" x14ac:dyDescent="0.25">
      <c r="A34" s="32"/>
      <c r="B34" s="30"/>
      <c r="C34" s="30"/>
      <c r="D34" s="31"/>
      <c r="E34" s="34"/>
    </row>
    <row r="35" spans="1:5" ht="18" customHeight="1" x14ac:dyDescent="0.25">
      <c r="A35" s="32"/>
      <c r="B35" s="30"/>
      <c r="C35" s="30"/>
      <c r="D35" s="31"/>
      <c r="E35" s="34"/>
    </row>
    <row r="36" spans="1:5" ht="18" customHeight="1" x14ac:dyDescent="0.25">
      <c r="A36" s="32"/>
      <c r="B36" s="30"/>
      <c r="C36" s="30"/>
      <c r="D36" s="31"/>
      <c r="E36" s="34"/>
    </row>
    <row r="37" spans="1:5" ht="18" customHeight="1" x14ac:dyDescent="0.25">
      <c r="A37" s="30"/>
      <c r="B37" s="30"/>
      <c r="C37" s="30"/>
      <c r="D37" s="31"/>
      <c r="E37" s="34"/>
    </row>
    <row r="38" spans="1:5" ht="18" customHeight="1" x14ac:dyDescent="0.25">
      <c r="A38" s="30"/>
      <c r="B38" s="30"/>
      <c r="C38" s="30"/>
      <c r="D38" s="31"/>
      <c r="E38" s="34"/>
    </row>
    <row r="39" spans="1:5" ht="18" customHeight="1" x14ac:dyDescent="0.25">
      <c r="A39" s="30"/>
      <c r="B39" s="30"/>
      <c r="C39" s="30"/>
      <c r="D39" s="31"/>
      <c r="E39" s="34"/>
    </row>
    <row r="40" spans="1:5" ht="18" customHeight="1" x14ac:dyDescent="0.25">
      <c r="A40" s="30"/>
      <c r="B40" s="30"/>
      <c r="C40" s="30"/>
      <c r="D40" s="31"/>
      <c r="E40" s="34"/>
    </row>
    <row r="41" spans="1:5" ht="18" customHeight="1" x14ac:dyDescent="0.25">
      <c r="A41" s="30"/>
      <c r="B41" s="30"/>
      <c r="C41" s="30"/>
      <c r="D41" s="31"/>
      <c r="E41" s="34"/>
    </row>
    <row r="42" spans="1:5" ht="18" customHeight="1" x14ac:dyDescent="0.25">
      <c r="A42" s="30"/>
      <c r="B42" s="30"/>
      <c r="C42" s="30"/>
      <c r="D42" s="31"/>
      <c r="E42" s="34"/>
    </row>
    <row r="43" spans="1:5" ht="18" customHeight="1" x14ac:dyDescent="0.25">
      <c r="A43" s="30"/>
      <c r="B43" s="30"/>
      <c r="C43" s="30"/>
      <c r="D43" s="31"/>
      <c r="E43" s="34"/>
    </row>
    <row r="44" spans="1:5" ht="18" customHeight="1" x14ac:dyDescent="0.25">
      <c r="A44" s="30"/>
      <c r="B44" s="30"/>
      <c r="C44" s="30"/>
      <c r="D44" s="31"/>
      <c r="E44" s="34"/>
    </row>
    <row r="45" spans="1:5" ht="18" customHeight="1" thickBot="1" x14ac:dyDescent="0.3">
      <c r="A45" s="33"/>
      <c r="B45" s="30"/>
      <c r="C45" s="30"/>
      <c r="D45" s="31"/>
      <c r="E45" s="35"/>
    </row>
    <row r="46" spans="1:5" s="1" customFormat="1" ht="18" customHeight="1" thickBot="1" x14ac:dyDescent="0.3">
      <c r="A46" s="19"/>
      <c r="B46" s="19"/>
      <c r="C46" s="19"/>
      <c r="D46" s="22" t="s">
        <v>58</v>
      </c>
      <c r="E46" s="36">
        <f>SUM(E8:E45)</f>
        <v>0</v>
      </c>
    </row>
    <row r="47" spans="1:5" s="25" customFormat="1" ht="18.75" customHeight="1" x14ac:dyDescent="0.3">
      <c r="D47" s="26"/>
      <c r="E47" s="27"/>
    </row>
  </sheetData>
  <sheetProtection algorithmName="SHA-512" hashValue="N6SY1la1dXwaNK9KPZGu29CnLdFQQpKW6Nt3v3SlRoazZdFderkvkXcrsrpxVpWPnfLqwyYY5NDrGCUzpNZqVw==" saltValue="fKP8w4ctp/svpAX5nmioSg==" spinCount="100000" sheet="1" selectLockedCells="1"/>
  <mergeCells count="5">
    <mergeCell ref="A5:E5"/>
    <mergeCell ref="A1:E1"/>
    <mergeCell ref="A2:E2"/>
    <mergeCell ref="A3:E3"/>
    <mergeCell ref="A4:E4"/>
  </mergeCells>
  <printOptions horizontalCentered="1"/>
  <pageMargins left="0.2" right="0.2" top="0.5" bottom="0.5" header="0.3" footer="0.3"/>
  <pageSetup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Dropdowns!$B$38:$B$39</xm:f>
          </x14:formula1>
          <xm:sqref>B46</xm:sqref>
        </x14:dataValidation>
        <x14:dataValidation type="list" allowBlank="1" showInputMessage="1">
          <x14:formula1>
            <xm:f>Dropdowns!$B$23:$B$32</xm:f>
          </x14:formula1>
          <xm:sqref>B8:C45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30A0"/>
    <pageSetUpPr fitToPage="1"/>
  </sheetPr>
  <dimension ref="A1:F47"/>
  <sheetViews>
    <sheetView workbookViewId="0">
      <selection activeCell="B14" sqref="B14"/>
    </sheetView>
  </sheetViews>
  <sheetFormatPr defaultColWidth="8.88671875" defaultRowHeight="13.2" x14ac:dyDescent="0.25"/>
  <cols>
    <col min="1" max="1" width="12.33203125" style="37" customWidth="1"/>
    <col min="2" max="2" width="14" style="37" customWidth="1"/>
    <col min="3" max="3" width="13.6640625" style="37" customWidth="1"/>
    <col min="4" max="4" width="62.88671875" style="37" customWidth="1"/>
    <col min="5" max="5" width="13.88671875" style="139" customWidth="1"/>
    <col min="6" max="6" width="15" style="37" customWidth="1"/>
    <col min="7" max="16384" width="8.88671875" style="37"/>
  </cols>
  <sheetData>
    <row r="1" spans="1:6" ht="19.5" customHeight="1" x14ac:dyDescent="0.25">
      <c r="A1" s="227" t="s">
        <v>65</v>
      </c>
      <c r="B1" s="227"/>
      <c r="C1" s="227"/>
      <c r="D1" s="227"/>
      <c r="E1" s="227"/>
    </row>
    <row r="2" spans="1:6" ht="6.75" customHeight="1" x14ac:dyDescent="0.25">
      <c r="A2" s="273"/>
      <c r="B2" s="273"/>
      <c r="C2" s="273"/>
      <c r="D2" s="273"/>
      <c r="E2" s="273"/>
    </row>
    <row r="3" spans="1:6" ht="13.5" customHeight="1" x14ac:dyDescent="0.25">
      <c r="A3" s="256" t="s">
        <v>66</v>
      </c>
      <c r="B3" s="256"/>
      <c r="C3" s="256"/>
      <c r="D3" s="256"/>
      <c r="E3" s="256"/>
    </row>
    <row r="4" spans="1:6" ht="3" customHeight="1" x14ac:dyDescent="0.25">
      <c r="A4" s="273"/>
      <c r="B4" s="273"/>
      <c r="C4" s="273"/>
      <c r="D4" s="273"/>
      <c r="E4" s="273"/>
    </row>
    <row r="5" spans="1:6" ht="27" customHeight="1" x14ac:dyDescent="0.25">
      <c r="A5" s="272" t="s">
        <v>47</v>
      </c>
      <c r="B5" s="272"/>
      <c r="C5" s="272"/>
      <c r="D5" s="272"/>
      <c r="E5" s="272"/>
    </row>
    <row r="6" spans="1:6" ht="15" customHeight="1" thickBot="1" x14ac:dyDescent="0.3">
      <c r="A6" s="141"/>
      <c r="B6" s="142"/>
      <c r="C6" s="159"/>
      <c r="D6" s="159"/>
      <c r="E6" s="183"/>
    </row>
    <row r="7" spans="1:6" s="54" customFormat="1" ht="57.75" customHeight="1" thickBot="1" x14ac:dyDescent="0.3">
      <c r="A7" s="16" t="s">
        <v>56</v>
      </c>
      <c r="B7" s="16" t="s">
        <v>61</v>
      </c>
      <c r="C7" s="16" t="s">
        <v>62</v>
      </c>
      <c r="D7" s="16" t="s">
        <v>55</v>
      </c>
      <c r="E7" s="16" t="s">
        <v>64</v>
      </c>
      <c r="F7" s="184"/>
    </row>
    <row r="8" spans="1:6" ht="18" customHeight="1" x14ac:dyDescent="0.25">
      <c r="A8" s="203"/>
      <c r="B8" s="143"/>
      <c r="C8" s="143"/>
      <c r="D8" s="144"/>
      <c r="E8" s="185"/>
    </row>
    <row r="9" spans="1:6" ht="18" customHeight="1" x14ac:dyDescent="0.25">
      <c r="A9" s="148"/>
      <c r="B9" s="143"/>
      <c r="C9" s="143"/>
      <c r="D9" s="144"/>
      <c r="E9" s="185"/>
    </row>
    <row r="10" spans="1:6" ht="18" customHeight="1" x14ac:dyDescent="0.25">
      <c r="A10" s="148"/>
      <c r="B10" s="143"/>
      <c r="C10" s="143"/>
      <c r="D10" s="144"/>
      <c r="E10" s="185"/>
    </row>
    <row r="11" spans="1:6" ht="18" customHeight="1" x14ac:dyDescent="0.25">
      <c r="A11" s="148"/>
      <c r="B11" s="143"/>
      <c r="C11" s="143"/>
      <c r="D11" s="144"/>
      <c r="E11" s="185"/>
    </row>
    <row r="12" spans="1:6" ht="18" customHeight="1" x14ac:dyDescent="0.25">
      <c r="A12" s="148"/>
      <c r="B12" s="143"/>
      <c r="C12" s="143"/>
      <c r="D12" s="144"/>
      <c r="E12" s="185"/>
    </row>
    <row r="13" spans="1:6" ht="18" customHeight="1" x14ac:dyDescent="0.25">
      <c r="A13" s="148"/>
      <c r="B13" s="143"/>
      <c r="C13" s="143"/>
      <c r="D13" s="144"/>
      <c r="E13" s="185"/>
    </row>
    <row r="14" spans="1:6" ht="18" customHeight="1" x14ac:dyDescent="0.25">
      <c r="A14" s="148"/>
      <c r="B14" s="143"/>
      <c r="C14" s="143"/>
      <c r="D14" s="144"/>
      <c r="E14" s="185"/>
    </row>
    <row r="15" spans="1:6" ht="18" customHeight="1" x14ac:dyDescent="0.25">
      <c r="A15" s="148"/>
      <c r="B15" s="143"/>
      <c r="C15" s="143"/>
      <c r="D15" s="144"/>
      <c r="E15" s="185"/>
    </row>
    <row r="16" spans="1:6" ht="18" customHeight="1" x14ac:dyDescent="0.25">
      <c r="A16" s="148"/>
      <c r="B16" s="143"/>
      <c r="C16" s="143"/>
      <c r="D16" s="144"/>
      <c r="E16" s="185"/>
    </row>
    <row r="17" spans="1:5" ht="18" customHeight="1" x14ac:dyDescent="0.25">
      <c r="A17" s="148"/>
      <c r="B17" s="143"/>
      <c r="C17" s="143"/>
      <c r="D17" s="144"/>
      <c r="E17" s="185"/>
    </row>
    <row r="18" spans="1:5" ht="18" customHeight="1" x14ac:dyDescent="0.25">
      <c r="A18" s="148"/>
      <c r="B18" s="143"/>
      <c r="C18" s="143"/>
      <c r="D18" s="144"/>
      <c r="E18" s="185"/>
    </row>
    <row r="19" spans="1:5" ht="18" customHeight="1" x14ac:dyDescent="0.25">
      <c r="A19" s="148"/>
      <c r="B19" s="143"/>
      <c r="C19" s="143"/>
      <c r="D19" s="144"/>
      <c r="E19" s="185"/>
    </row>
    <row r="20" spans="1:5" ht="18" customHeight="1" x14ac:dyDescent="0.25">
      <c r="A20" s="148"/>
      <c r="B20" s="143"/>
      <c r="C20" s="143"/>
      <c r="D20" s="144"/>
      <c r="E20" s="185"/>
    </row>
    <row r="21" spans="1:5" ht="18" customHeight="1" x14ac:dyDescent="0.25">
      <c r="A21" s="148"/>
      <c r="B21" s="143"/>
      <c r="C21" s="143"/>
      <c r="D21" s="144"/>
      <c r="E21" s="185"/>
    </row>
    <row r="22" spans="1:5" ht="18" customHeight="1" x14ac:dyDescent="0.25">
      <c r="A22" s="148"/>
      <c r="B22" s="143"/>
      <c r="C22" s="143"/>
      <c r="D22" s="144"/>
      <c r="E22" s="185"/>
    </row>
    <row r="23" spans="1:5" ht="18" customHeight="1" x14ac:dyDescent="0.25">
      <c r="A23" s="148"/>
      <c r="B23" s="143"/>
      <c r="C23" s="143"/>
      <c r="D23" s="144"/>
      <c r="E23" s="185"/>
    </row>
    <row r="24" spans="1:5" ht="18" customHeight="1" x14ac:dyDescent="0.25">
      <c r="A24" s="148"/>
      <c r="B24" s="143"/>
      <c r="C24" s="143"/>
      <c r="D24" s="144"/>
      <c r="E24" s="185"/>
    </row>
    <row r="25" spans="1:5" ht="18" customHeight="1" x14ac:dyDescent="0.25">
      <c r="A25" s="148"/>
      <c r="B25" s="143"/>
      <c r="C25" s="143"/>
      <c r="D25" s="144"/>
      <c r="E25" s="185"/>
    </row>
    <row r="26" spans="1:5" ht="18" customHeight="1" x14ac:dyDescent="0.25">
      <c r="A26" s="148"/>
      <c r="B26" s="143"/>
      <c r="C26" s="143"/>
      <c r="D26" s="144"/>
      <c r="E26" s="185"/>
    </row>
    <row r="27" spans="1:5" ht="18" customHeight="1" x14ac:dyDescent="0.25">
      <c r="A27" s="148"/>
      <c r="B27" s="143"/>
      <c r="C27" s="143"/>
      <c r="D27" s="144"/>
      <c r="E27" s="185"/>
    </row>
    <row r="28" spans="1:5" ht="18" customHeight="1" x14ac:dyDescent="0.25">
      <c r="A28" s="148"/>
      <c r="B28" s="143"/>
      <c r="C28" s="143"/>
      <c r="D28" s="144"/>
      <c r="E28" s="185"/>
    </row>
    <row r="29" spans="1:5" ht="18" customHeight="1" x14ac:dyDescent="0.25">
      <c r="A29" s="148"/>
      <c r="B29" s="143"/>
      <c r="C29" s="143"/>
      <c r="D29" s="144"/>
      <c r="E29" s="185"/>
    </row>
    <row r="30" spans="1:5" ht="18" customHeight="1" x14ac:dyDescent="0.25">
      <c r="A30" s="148"/>
      <c r="B30" s="143"/>
      <c r="C30" s="143"/>
      <c r="D30" s="144"/>
      <c r="E30" s="185"/>
    </row>
    <row r="31" spans="1:5" ht="18" customHeight="1" x14ac:dyDescent="0.25">
      <c r="A31" s="148"/>
      <c r="B31" s="143"/>
      <c r="C31" s="143"/>
      <c r="D31" s="144"/>
      <c r="E31" s="185"/>
    </row>
    <row r="32" spans="1:5" ht="18" customHeight="1" x14ac:dyDescent="0.25">
      <c r="A32" s="148"/>
      <c r="B32" s="143"/>
      <c r="C32" s="143"/>
      <c r="D32" s="144"/>
      <c r="E32" s="185"/>
    </row>
    <row r="33" spans="1:5" ht="18" customHeight="1" x14ac:dyDescent="0.25">
      <c r="A33" s="148"/>
      <c r="B33" s="143"/>
      <c r="C33" s="143"/>
      <c r="D33" s="144"/>
      <c r="E33" s="185"/>
    </row>
    <row r="34" spans="1:5" ht="18" customHeight="1" x14ac:dyDescent="0.25">
      <c r="A34" s="148"/>
      <c r="B34" s="143"/>
      <c r="C34" s="143"/>
      <c r="D34" s="144"/>
      <c r="E34" s="185"/>
    </row>
    <row r="35" spans="1:5" ht="18" customHeight="1" x14ac:dyDescent="0.25">
      <c r="A35" s="148"/>
      <c r="B35" s="143"/>
      <c r="C35" s="143"/>
      <c r="D35" s="144"/>
      <c r="E35" s="185"/>
    </row>
    <row r="36" spans="1:5" ht="18" customHeight="1" x14ac:dyDescent="0.25">
      <c r="A36" s="148"/>
      <c r="B36" s="143"/>
      <c r="C36" s="143"/>
      <c r="D36" s="144"/>
      <c r="E36" s="185"/>
    </row>
    <row r="37" spans="1:5" ht="18" customHeight="1" x14ac:dyDescent="0.25">
      <c r="A37" s="143"/>
      <c r="B37" s="143"/>
      <c r="C37" s="143"/>
      <c r="D37" s="144"/>
      <c r="E37" s="185"/>
    </row>
    <row r="38" spans="1:5" ht="18" customHeight="1" x14ac:dyDescent="0.25">
      <c r="A38" s="143"/>
      <c r="B38" s="143"/>
      <c r="C38" s="143"/>
      <c r="D38" s="144"/>
      <c r="E38" s="185"/>
    </row>
    <row r="39" spans="1:5" ht="18" customHeight="1" x14ac:dyDescent="0.25">
      <c r="A39" s="143"/>
      <c r="B39" s="143"/>
      <c r="C39" s="143"/>
      <c r="D39" s="144"/>
      <c r="E39" s="185"/>
    </row>
    <row r="40" spans="1:5" ht="18" customHeight="1" x14ac:dyDescent="0.25">
      <c r="A40" s="143"/>
      <c r="B40" s="143"/>
      <c r="C40" s="143"/>
      <c r="D40" s="144"/>
      <c r="E40" s="185"/>
    </row>
    <row r="41" spans="1:5" ht="18" customHeight="1" x14ac:dyDescent="0.25">
      <c r="A41" s="143"/>
      <c r="B41" s="143"/>
      <c r="C41" s="143"/>
      <c r="D41" s="144"/>
      <c r="E41" s="185"/>
    </row>
    <row r="42" spans="1:5" ht="18" customHeight="1" x14ac:dyDescent="0.25">
      <c r="A42" s="143"/>
      <c r="B42" s="143"/>
      <c r="C42" s="143"/>
      <c r="D42" s="144"/>
      <c r="E42" s="185"/>
    </row>
    <row r="43" spans="1:5" ht="18" customHeight="1" x14ac:dyDescent="0.25">
      <c r="A43" s="143"/>
      <c r="B43" s="143"/>
      <c r="C43" s="143"/>
      <c r="D43" s="144"/>
      <c r="E43" s="185"/>
    </row>
    <row r="44" spans="1:5" ht="18" customHeight="1" x14ac:dyDescent="0.25">
      <c r="A44" s="143"/>
      <c r="B44" s="143"/>
      <c r="C44" s="143"/>
      <c r="D44" s="144"/>
      <c r="E44" s="185"/>
    </row>
    <row r="45" spans="1:5" ht="18" customHeight="1" thickBot="1" x14ac:dyDescent="0.3">
      <c r="A45" s="151"/>
      <c r="B45" s="143"/>
      <c r="C45" s="143"/>
      <c r="D45" s="144"/>
      <c r="E45" s="186"/>
    </row>
    <row r="46" spans="1:5" s="135" customFormat="1" ht="18" customHeight="1" thickBot="1" x14ac:dyDescent="0.3">
      <c r="A46" s="156"/>
      <c r="B46" s="156"/>
      <c r="C46" s="156"/>
      <c r="D46" s="187" t="s">
        <v>63</v>
      </c>
      <c r="E46" s="188">
        <f>SUM(E8:E45)</f>
        <v>0</v>
      </c>
    </row>
    <row r="47" spans="1:5" s="189" customFormat="1" ht="18.75" customHeight="1" x14ac:dyDescent="0.25">
      <c r="D47" s="190"/>
      <c r="E47" s="191"/>
    </row>
  </sheetData>
  <sheetProtection algorithmName="SHA-512" hashValue="AGWKql9mljbASQ5OCQ5yeM399vdK/H+WAK91TZh3RI/4NP5tI6PfTuVkPek88yPIQxHsCkH2v9UoRWlG/HJjwQ==" saltValue="nS09p5tfOMsy5PWclwSt1Q==" spinCount="100000" sheet="1" selectLockedCells="1"/>
  <mergeCells count="5">
    <mergeCell ref="A5:E5"/>
    <mergeCell ref="A1:E1"/>
    <mergeCell ref="A2:E2"/>
    <mergeCell ref="A3:E3"/>
    <mergeCell ref="A4:E4"/>
  </mergeCells>
  <printOptions horizontalCentered="1"/>
  <pageMargins left="0.2" right="0.2" top="0.5" bottom="0.5" header="0.3" footer="0.3"/>
  <pageSetup scale="8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Dropdowns!$B$38:$B$39</xm:f>
          </x14:formula1>
          <xm:sqref>B46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C42"/>
  <sheetViews>
    <sheetView topLeftCell="B19" workbookViewId="0">
      <selection activeCell="B34" sqref="B34"/>
    </sheetView>
  </sheetViews>
  <sheetFormatPr defaultColWidth="9.109375" defaultRowHeight="13.2" x14ac:dyDescent="0.25"/>
  <cols>
    <col min="1" max="1" width="8.88671875" customWidth="1"/>
    <col min="2" max="2" width="57.88671875" style="7" customWidth="1"/>
    <col min="3" max="16384" width="9.109375" style="7"/>
  </cols>
  <sheetData>
    <row r="4" spans="1:3" x14ac:dyDescent="0.25">
      <c r="A4" s="7"/>
      <c r="B4" s="6" t="s">
        <v>12</v>
      </c>
      <c r="C4" s="5"/>
    </row>
    <row r="5" spans="1:3" x14ac:dyDescent="0.25">
      <c r="A5" s="7"/>
      <c r="B5" s="4" t="s">
        <v>9</v>
      </c>
      <c r="C5" s="5">
        <v>6241500</v>
      </c>
    </row>
    <row r="6" spans="1:3" x14ac:dyDescent="0.25">
      <c r="A6" s="7"/>
      <c r="B6" s="4" t="s">
        <v>35</v>
      </c>
      <c r="C6" s="5">
        <v>6241501</v>
      </c>
    </row>
    <row r="7" spans="1:3" x14ac:dyDescent="0.25">
      <c r="A7" s="7"/>
      <c r="B7" s="4" t="s">
        <v>8</v>
      </c>
      <c r="C7" s="5">
        <v>6241401</v>
      </c>
    </row>
    <row r="8" spans="1:3" x14ac:dyDescent="0.25">
      <c r="A8" s="7"/>
      <c r="B8" s="4" t="s">
        <v>26</v>
      </c>
      <c r="C8" s="5">
        <v>6241000</v>
      </c>
    </row>
    <row r="9" spans="1:3" x14ac:dyDescent="0.25">
      <c r="A9" s="7"/>
      <c r="B9" s="4" t="s">
        <v>27</v>
      </c>
      <c r="C9" s="5">
        <v>6241502</v>
      </c>
    </row>
    <row r="10" spans="1:3" x14ac:dyDescent="0.25">
      <c r="A10" s="7"/>
      <c r="B10" s="4" t="s">
        <v>82</v>
      </c>
      <c r="C10" s="5">
        <v>6241503</v>
      </c>
    </row>
    <row r="11" spans="1:3" x14ac:dyDescent="0.25">
      <c r="A11" s="7"/>
      <c r="B11" s="4" t="s">
        <v>6</v>
      </c>
      <c r="C11" s="5">
        <v>6241504</v>
      </c>
    </row>
    <row r="12" spans="1:3" x14ac:dyDescent="0.25">
      <c r="A12" s="7"/>
      <c r="B12" s="4" t="s">
        <v>5</v>
      </c>
      <c r="C12" s="5">
        <v>6241505</v>
      </c>
    </row>
    <row r="13" spans="1:3" x14ac:dyDescent="0.25">
      <c r="A13" s="7"/>
      <c r="B13" s="4" t="s">
        <v>4</v>
      </c>
      <c r="C13" s="5">
        <v>6241506</v>
      </c>
    </row>
    <row r="14" spans="1:3" x14ac:dyDescent="0.25">
      <c r="A14" s="7"/>
      <c r="B14" s="4" t="s">
        <v>36</v>
      </c>
      <c r="C14" s="5">
        <v>6103000</v>
      </c>
    </row>
    <row r="15" spans="1:3" x14ac:dyDescent="0.25">
      <c r="A15" s="7"/>
      <c r="B15" s="4" t="s">
        <v>3</v>
      </c>
      <c r="C15" s="5">
        <v>6602000</v>
      </c>
    </row>
    <row r="16" spans="1:3" x14ac:dyDescent="0.25">
      <c r="A16" s="7"/>
      <c r="B16" s="4" t="s">
        <v>31</v>
      </c>
      <c r="C16" s="5">
        <v>4109000</v>
      </c>
    </row>
    <row r="17" spans="1:3" x14ac:dyDescent="0.25">
      <c r="A17" s="7"/>
      <c r="B17" s="4" t="s">
        <v>32</v>
      </c>
      <c r="C17" s="5">
        <v>4951000</v>
      </c>
    </row>
    <row r="18" spans="1:3" x14ac:dyDescent="0.25">
      <c r="A18" s="7"/>
      <c r="B18" s="4" t="s">
        <v>33</v>
      </c>
      <c r="C18" s="5">
        <v>6950000</v>
      </c>
    </row>
    <row r="19" spans="1:3" x14ac:dyDescent="0.25">
      <c r="A19" s="7"/>
      <c r="B19" s="4"/>
      <c r="C19" s="5"/>
    </row>
    <row r="22" spans="1:3" x14ac:dyDescent="0.25">
      <c r="B22" s="8" t="s">
        <v>13</v>
      </c>
    </row>
    <row r="23" spans="1:3" x14ac:dyDescent="0.25">
      <c r="B23" s="4" t="s">
        <v>11</v>
      </c>
    </row>
    <row r="24" spans="1:3" x14ac:dyDescent="0.25">
      <c r="B24" s="4" t="s">
        <v>10</v>
      </c>
    </row>
    <row r="25" spans="1:3" x14ac:dyDescent="0.25">
      <c r="B25" s="4" t="s">
        <v>84</v>
      </c>
    </row>
    <row r="26" spans="1:3" x14ac:dyDescent="0.25">
      <c r="B26" s="4" t="s">
        <v>85</v>
      </c>
    </row>
    <row r="27" spans="1:3" x14ac:dyDescent="0.25">
      <c r="B27" s="4" t="s">
        <v>86</v>
      </c>
    </row>
    <row r="28" spans="1:3" x14ac:dyDescent="0.25">
      <c r="B28" s="4" t="s">
        <v>57</v>
      </c>
    </row>
    <row r="29" spans="1:3" x14ac:dyDescent="0.25">
      <c r="B29" s="4" t="s">
        <v>83</v>
      </c>
    </row>
    <row r="30" spans="1:3" x14ac:dyDescent="0.25">
      <c r="B30" s="4" t="s">
        <v>81</v>
      </c>
    </row>
    <row r="31" spans="1:3" x14ac:dyDescent="0.25">
      <c r="B31" s="4" t="s">
        <v>87</v>
      </c>
    </row>
    <row r="32" spans="1:3" x14ac:dyDescent="0.25">
      <c r="B32" s="2" t="s">
        <v>7</v>
      </c>
    </row>
    <row r="37" spans="2:2" x14ac:dyDescent="0.25">
      <c r="B37" s="6" t="s">
        <v>45</v>
      </c>
    </row>
    <row r="38" spans="2:2" x14ac:dyDescent="0.25">
      <c r="B38" s="4" t="s">
        <v>38</v>
      </c>
    </row>
    <row r="39" spans="2:2" x14ac:dyDescent="0.25">
      <c r="B39" s="4" t="s">
        <v>39</v>
      </c>
    </row>
    <row r="41" spans="2:2" x14ac:dyDescent="0.25">
      <c r="B41" s="7" t="s">
        <v>6</v>
      </c>
    </row>
    <row r="42" spans="2:2" x14ac:dyDescent="0.25">
      <c r="B42" s="7" t="s">
        <v>4</v>
      </c>
    </row>
  </sheetData>
  <sheetProtection password="E936" sheet="1" objects="1" scenarios="1" select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>
      <selection activeCell="H26" sqref="H26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EXPENSE FORM</vt:lpstr>
      <vt:lpstr>MEAL&amp;HOSPITALITY DOCUMENTATION</vt:lpstr>
      <vt:lpstr>LOCAL TRIP LOG</vt:lpstr>
      <vt:lpstr>MILEAGE TRIP LOG</vt:lpstr>
      <vt:lpstr>Dropdowns</vt:lpstr>
      <vt:lpstr>Sheet1</vt:lpstr>
      <vt:lpstr>'EXPENSE FORM'!Print_Area</vt:lpstr>
      <vt:lpstr>'MEAL&amp;HOSPITALITY DOCUMENTATION'!Print_Area</vt:lpstr>
    </vt:vector>
  </TitlesOfParts>
  <Company>London Hospitals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Ferras Alimorad</dc:creator>
  <cp:lastModifiedBy>Sundus Javed</cp:lastModifiedBy>
  <cp:lastPrinted>2019-12-17T17:01:35Z</cp:lastPrinted>
  <dcterms:created xsi:type="dcterms:W3CDTF">2011-02-08T16:00:47Z</dcterms:created>
  <dcterms:modified xsi:type="dcterms:W3CDTF">2020-01-20T19:18:38Z</dcterms:modified>
</cp:coreProperties>
</file>